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<sst xmlns="http://schemas.openxmlformats.org/spreadsheetml/2006/main" count="484" uniqueCount="295">
  <si>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</si>
  <si>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</si>
  <si>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</si>
  <si>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</si>
  <si>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</si>
  <si>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</si>
  <si>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</si>
  <si>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</si>
  <si>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</si>
  <si>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</si>
  <si>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</si>
  <si>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</si>
  <si>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</si>
  <si>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</si>
  <si>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</si>
  <si>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</si>
  <si>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</si>
  <si>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</si>
  <si>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</si>
  <si>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</si>
  <si>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</si>
  <si>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</si>
  <si>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</si>
  <si>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</si>
  <si>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</si>
  <si>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</si>
  <si>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</si>
  <si>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</si>
  <si>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</si>
  <si>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</si>
  <si>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</si>
  <si>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</si>
  <si>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الملاحظات</t>
  </si>
  <si>
    <t>سعر اخر طلب شراء</t>
  </si>
  <si>
    <t>سعر اخر عرض بيع</t>
  </si>
  <si>
    <t>ــــــــــــ</t>
  </si>
  <si>
    <t>قطاع الاستثمار</t>
  </si>
  <si>
    <t>مصرف الاقتصاد (BEFI)</t>
  </si>
  <si>
    <t>BIME</t>
  </si>
  <si>
    <t xml:space="preserve">مصرف الشرق الاوسط </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</si>
  <si>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</si>
  <si>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</si>
  <si>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</si>
  <si>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</si>
  <si>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</si>
  <si>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</si>
  <si>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</si>
  <si>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</si>
  <si>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</si>
  <si>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</si>
  <si>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</si>
  <si>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 xml:space="preserve">المؤشر 60 </t>
  </si>
  <si>
    <t>IMCI</t>
  </si>
  <si>
    <t>الصنائع الكيمياوية العصرية</t>
  </si>
  <si>
    <t>الوائل للتحويل المالي</t>
  </si>
  <si>
    <t>MTWA</t>
  </si>
  <si>
    <t>سعر اخرعرض بيع</t>
  </si>
  <si>
    <t>قطاع التأمين</t>
  </si>
  <si>
    <t xml:space="preserve">المنصور الدوائية </t>
  </si>
  <si>
    <t>IMAP</t>
  </si>
  <si>
    <t xml:space="preserve">الامين للاستثمار المالي </t>
  </si>
  <si>
    <t>VAMF</t>
  </si>
  <si>
    <t>قطاع الاتصالات</t>
  </si>
  <si>
    <t>اسيا سيل للاتصالات</t>
  </si>
  <si>
    <t>TASC</t>
  </si>
  <si>
    <t xml:space="preserve">لم يتم التداول </t>
  </si>
  <si>
    <t xml:space="preserve">المنتجات الزراعية </t>
  </si>
  <si>
    <t>AIRP</t>
  </si>
  <si>
    <t>مدينة العاب الكرخ</t>
  </si>
  <si>
    <t>SKTA</t>
  </si>
  <si>
    <t>مصرف الخليج التجاري</t>
  </si>
  <si>
    <t>BGUC</t>
  </si>
  <si>
    <t>فندق بابل</t>
  </si>
  <si>
    <t>HBAY</t>
  </si>
  <si>
    <t>الخازر لانتاج المواد الانشائية</t>
  </si>
  <si>
    <t>IKHC</t>
  </si>
  <si>
    <t xml:space="preserve">مصرف اشور </t>
  </si>
  <si>
    <t>BASH</t>
  </si>
  <si>
    <t xml:space="preserve">اسماك الشرق الاوسط </t>
  </si>
  <si>
    <t>AMEF</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</si>
  <si>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</si>
  <si>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</si>
  <si>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</si>
  <si>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</si>
  <si>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</si>
  <si>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</si>
  <si>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الخياطة الحديثة</t>
  </si>
  <si>
    <t>IMOS</t>
  </si>
  <si>
    <t>مصرف كوردستان</t>
  </si>
  <si>
    <t>BKUI</t>
  </si>
  <si>
    <t>مجموع السوق النظامي</t>
  </si>
  <si>
    <t>الاهلية للانتاج الزراعي</t>
  </si>
  <si>
    <t>AAHP</t>
  </si>
  <si>
    <t>المصرف العراقي الاسلامي</t>
  </si>
  <si>
    <t>BIIB</t>
  </si>
  <si>
    <t>مصرف دار السلام (BDSI)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</si>
  <si>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</si>
  <si>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</si>
  <si>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</si>
  <si>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</si>
  <si>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</si>
  <si>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</si>
  <si>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</si>
  <si>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</si>
  <si>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</si>
  <si>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</si>
  <si>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</si>
  <si>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</si>
  <si>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</si>
  <si>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</si>
  <si>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</si>
  <si>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</si>
  <si>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 xml:space="preserve">الحرير للتحويل المالي </t>
  </si>
  <si>
    <t>MTAH</t>
  </si>
  <si>
    <t>مصرف الائتمان</t>
  </si>
  <si>
    <t>BROI</t>
  </si>
  <si>
    <t xml:space="preserve">النور للتحويل المالي </t>
  </si>
  <si>
    <t>MTNN</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</si>
  <si>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</si>
  <si>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</si>
  <si>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</si>
  <si>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</si>
  <si>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</si>
  <si>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</si>
  <si>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</si>
  <si>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</si>
  <si>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</si>
  <si>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</si>
  <si>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</si>
  <si>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</si>
  <si>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</si>
  <si>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</si>
  <si>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مصرف الاتحاد العراقي</t>
  </si>
  <si>
    <t>BUOI</t>
  </si>
  <si>
    <t>البادية للنقل العام</t>
  </si>
  <si>
    <t>SBAG</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</si>
  <si>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</si>
  <si>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</si>
  <si>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</si>
  <si>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</si>
  <si>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</si>
  <si>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</si>
  <si>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</si>
  <si>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</si>
  <si>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</si>
  <si>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</si>
  <si>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</si>
  <si>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</si>
  <si>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</si>
  <si>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فندق السدير</t>
  </si>
  <si>
    <t>HSAD</t>
  </si>
  <si>
    <t>الباتك للاستثمارات المالية</t>
  </si>
  <si>
    <t>VBAT</t>
  </si>
  <si>
    <t>فنادق عشتار</t>
  </si>
  <si>
    <t>HISH</t>
  </si>
  <si>
    <t xml:space="preserve">الاهلية للتأمين </t>
  </si>
  <si>
    <t>NAHF</t>
  </si>
  <si>
    <t>IKLV</t>
  </si>
  <si>
    <t>انتاج الالبسة الجاهزة</t>
  </si>
  <si>
    <t>IRMC</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</si>
  <si>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</si>
  <si>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</si>
  <si>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</si>
  <si>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</si>
  <si>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</si>
  <si>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</si>
  <si>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</si>
  <si>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</si>
  <si>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</si>
  <si>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</si>
  <si>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</si>
  <si>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 xml:space="preserve">الخير للاستثمار المالي </t>
  </si>
  <si>
    <t>VKHF</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</si>
  <si>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</si>
  <si>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العراقية للنقل البري</t>
  </si>
  <si>
    <t>SILT</t>
  </si>
  <si>
    <t>الحديثة للانتاج الحيواني</t>
  </si>
  <si>
    <t>HNTI</t>
  </si>
  <si>
    <t xml:space="preserve">مصرف دار السلام </t>
  </si>
  <si>
    <t>BDSI</t>
  </si>
  <si>
    <t>مصرف المنصور</t>
  </si>
  <si>
    <t>BMNS</t>
  </si>
  <si>
    <t>صناعة وتجارة الكارتون</t>
  </si>
  <si>
    <t>IICM</t>
  </si>
  <si>
    <t>فندق اشور</t>
  </si>
  <si>
    <t>HASH</t>
  </si>
  <si>
    <t xml:space="preserve">مصرف عبر العراق </t>
  </si>
  <si>
    <t>BTRI</t>
  </si>
  <si>
    <t>الموصل لمدن الالعاب والاستثمارات السياحية (SMOF)</t>
  </si>
  <si>
    <t xml:space="preserve">العراقية لانتاج البذور (AISP) </t>
  </si>
  <si>
    <t xml:space="preserve">العراقية للتحويل المالي (MTIR) </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</si>
  <si>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</si>
  <si>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</si>
  <si>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</si>
  <si>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HTVM</t>
  </si>
  <si>
    <t>سد الموصل السياحة</t>
  </si>
  <si>
    <t>المؤتمن للتحويل المالي(MTMT)</t>
  </si>
  <si>
    <t>العربية المتحدة للتحويل المالي(MTUA)</t>
  </si>
  <si>
    <t>الوئام للاستثمار المالي</t>
  </si>
  <si>
    <t>VWIF</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</si>
  <si>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</si>
  <si>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</si>
  <si>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 2014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</si>
  <si>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 2014وعلى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</si>
  <si>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</si>
  <si>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 2014 ولعدم تقديم الافصاح الفصلي للفصل الثالث لعام2015 ، سعر الاغلاق (1.640) دينار. </t>
  </si>
  <si>
    <t>تم ايقاف التداول اعتبارا من جلسة الخميس 2015/8/6 لعدم تقديم الافصاح السنوي لعام 2014 ، سعر الاغلاق (0.990) دينار.</t>
  </si>
  <si>
    <t>تم ايقاف التداول اعتبارا من جلسة الخميس 2015/8/6 لعدم تقديم الافصاح السنوي لعام 2014 ، سعر الاغلاق (1.250) دينار.</t>
  </si>
  <si>
    <t>تم ايقاف التداول اعتبارا من جلسة الاثنين 2015/10/5 لعدم تقديم الافصاح الفصلي للفصل الثاني والثالث لعام 2015.</t>
  </si>
  <si>
    <t>دار السلام للتأمين</t>
  </si>
  <si>
    <t>NDSA</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</si>
  <si>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</si>
  <si>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</si>
  <si>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t>
  </si>
  <si>
    <t>الاستثمارات السياحية</t>
  </si>
  <si>
    <t xml:space="preserve">الكندي لللقاحات البيطرية </t>
  </si>
  <si>
    <t xml:space="preserve">النخبة للمقاولات العامة </t>
  </si>
  <si>
    <t>SNUC</t>
  </si>
  <si>
    <t xml:space="preserve">مصرف بغداد </t>
  </si>
  <si>
    <t>BBOB</t>
  </si>
  <si>
    <t>الخاتم للاتصالات</t>
  </si>
  <si>
    <t>TZNI</t>
  </si>
  <si>
    <t xml:space="preserve">المعمورة العقارية </t>
  </si>
  <si>
    <t>SMRI</t>
  </si>
  <si>
    <t>بغداد للمشروبات الغازية (IBSD)</t>
  </si>
  <si>
    <t>IHLI</t>
  </si>
  <si>
    <t xml:space="preserve">الهلال الصناعيه </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</si>
  <si>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(5.720) دينار.</t>
  </si>
  <si>
    <t xml:space="preserve">معدل السعر </t>
  </si>
  <si>
    <t xml:space="preserve">المصرف الاهلي </t>
  </si>
  <si>
    <t>BNOI</t>
  </si>
  <si>
    <t>معدل السعر</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</si>
  <si>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</si>
  <si>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 xml:space="preserve">الرابطة المالية للتحويل المالي </t>
  </si>
  <si>
    <t>MTRA</t>
  </si>
  <si>
    <t>ايقاف تداول بقرار الهيئة</t>
  </si>
  <si>
    <t>ايقاف تداول لاكمال الاجراءات</t>
  </si>
  <si>
    <t>فندق بغداد (HBAG)</t>
  </si>
  <si>
    <t>تم ايقاف التداول على اسهم الشركات التالية (العراقية للتحويل المالي  , المؤتمن للتحويل المالي , العربية المتحدة للتحويل المالي , سما بغداد للتحويل المالي) بعد صدور مصادقة دائرة تسجيل الشركات على قرار الهيئة العامة للشركات تغيير نشاط الشركة من تحويل مالي الى مصرف اسلامي بعد زيادة رأس المال الشركات الى (100) مليار دينار ، ولحين صدور اجازة ممارسة المهنة واكمال اجراءات ادراج اسهم الشركة على الانظمة الالكترونية للسوق ومركز الايداع .</t>
  </si>
  <si>
    <t>العراقية لتصنيع وتسويق التمور</t>
  </si>
  <si>
    <t>IIDP</t>
  </si>
  <si>
    <t>عقد اجتماع الهيئة العامة يوم الخميس 2016/6/16 الساعة العاشرة صباحا في مقر الشركة لمناقشة الحسابات الختامية لعام 2015 والمصادقة عليها واقرار مقسوم ارباح ومناقشة طلب الهيئة العامة لشركة ينابيع الزوراء للتجارة العامة والمقاولات والاستثمارات العقارية وتعبئة المياه الصحية والمشروبات الغازية والعصائر المحدودة بالاندماج بشركة بغداد للمشروبات الغازية مما يستدعي زيادة راس المال الشركة ليتكون من راس مال الشركتين المندمجتين واتخاذ القرار اللازم بشأنها, وتم ايقاف التداول اعتبارا من جلسة 2016/6/13, سعر الاغلاق (1.970) دينار .</t>
  </si>
  <si>
    <t>مجموع قطاع التأمين</t>
  </si>
  <si>
    <t>سيعقد اجتماع الهيئة العامة يوم الثلاثاء 2016/7/5 الساعة العاشرة صباحا في مقر الشركة لانتخاب مجلس ادارة جديد .</t>
  </si>
  <si>
    <t>المصرف المتحد(BUND)</t>
  </si>
  <si>
    <t>الامين للتأمين</t>
  </si>
  <si>
    <t>NAME</t>
  </si>
  <si>
    <t>مصرف الاستثمار(BIBI)</t>
  </si>
  <si>
    <t>الصناعات الخفيفة</t>
  </si>
  <si>
    <t>ITLI</t>
  </si>
  <si>
    <t>مصرف الخليج التجاري(BGUC)</t>
  </si>
  <si>
    <t>سيعقد اجتماع الهيئة العامة يوم السبت 2016/7/16 الساعة العاشرة صباحا في محافظة اربيل /فندق ديفان لمناقشة الحسابات الختامية لعام 2015 والمصادقه عليها ، ومناقشة مقسوم الارباح لسنة 2015 والموافقة على توزيع ارباح نقدية بنسبة 3% من راس المال , وسيتم ايقاف التداول اعتبارا من جلسة 2016/7/12.</t>
  </si>
  <si>
    <t>الخاتم للاتصالات(TZNI)</t>
  </si>
  <si>
    <t>مجموع قطاع الاتصالات</t>
  </si>
  <si>
    <t>دعت الشركة مساهميها الى مراجعه مقر الشركة لاجل استلام ارباحهم المقررة  حسب قرار الهيئة العامة كل يوم خميس ابتداء من 23حزيران الى 28تموز 2016 من الساعة11 صباحا الى الساعة 1 ظهرا مستصحبين معهم جميع المستمسكات .</t>
  </si>
  <si>
    <t xml:space="preserve"> قررت هيئة الاوراق المالية ايقاف التداول على اسهم الشركات التالية لعدم التزامها بتعليمات الافصاح المالي والشركات هي : ( نقل المنتجات النفطية , مصرف الاقتصاد ،  الصناعات الالكترونية , العراقية لانتاج البذور , صناعات الاصباغ الحديثة , المهج للتحويل المالي)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الفلوجة للمواد الانشائية ، الموصل لمدن الالعاب )  .</t>
  </si>
  <si>
    <t>قرر مجلس المحافظين ان تكون اخر جلسة تداول قبل عيد الفطر المبارك يوم الاثنين 2016/7/4 واول جلسة تداول بعد عطلة العيد يوم الاحد 2016/7/10 , كل عام وانتم بخير .</t>
  </si>
  <si>
    <t>*</t>
  </si>
  <si>
    <t>مصرف اشور (BASH)</t>
  </si>
  <si>
    <t>سيعقد اجتماع الهيئة العامة يوم الاثنين 2016/7/18 الساعة العاشرة صباحا في مطعم عيون بغداد لمناقشة الحسابات الختامية لعام 2015 والمصادقه عليها ، ومناقشة مقسوم الارباح لسنة 2015 ,  وسيتم ايقاف التداول اعتبارا من جلسة 2016/7/13.</t>
  </si>
  <si>
    <t>مصرف بابل</t>
  </si>
  <si>
    <t>عقد اجتماع الهيئة العامة يوم الثلاثاء 2016/6/28 الساعة العاشرة صباحا في مقر الفندق لاستثمار الفندق .</t>
  </si>
  <si>
    <t>سيعقد اجتماع الهيئة العامة يوم الاثنين 2016/7/4 الساعة العاشرة صباحا في فندق بغداد لمناقشة الحسابات الختامية لعام 2015 والمصادقه عليها , ومناقشة مقسوم الارباح لسنة 2015, وتم ايقاف التداول اعتبارا من جلسة 2016/6/29, سعر الاغلاق (0,500) دينار .</t>
  </si>
  <si>
    <t>BBAY</t>
  </si>
  <si>
    <t>مجموع قطاع الزراعة</t>
  </si>
  <si>
    <t>المنتجات الزراعية (AIRP)</t>
  </si>
  <si>
    <t>احداث جوهرية</t>
  </si>
  <si>
    <t>سيعقد اجتماع الهيئة العامة يوم الاحد 2016/7/17 الساعة العاشرة صباحا في مقر الشركة لمناقشة الحسابات الختامية لعام 2015 والمصادقه عليها ، اقرار مقسوم الارباح نقدية مقدارها (180) مليون من الفائض المتحقق لعام 2015 ,  وسيتم ايقاف التداول اعتبارا من جلسة 2016/7/12.</t>
  </si>
  <si>
    <t>الاستثمارات السياحية(HNTI)</t>
  </si>
  <si>
    <t>نشرة التداول في السوق النظامي رقم (126)</t>
  </si>
  <si>
    <t xml:space="preserve">جلسة الاحد 2016/7/3  </t>
  </si>
  <si>
    <t>نشرة الشركات غير المتداولة للسوق النظامي في سوق العراق للاوراق المالية لجلسة الاحد الموافق 2016/7/3</t>
  </si>
  <si>
    <t>نشرة الشركات غير المتداولة للسوق الثاني في سوق العراق للاوراق المالية لجلسة  الاحد الموافق 2016/7/3</t>
  </si>
  <si>
    <t>نشرة الشركات المتوقفة عن التداول بقرار من هيئة الاوراق المالية لجلسة  الاحد الموافق 2016/7/3</t>
  </si>
  <si>
    <t>اخبار الشركات المساهمة المدرجة  في سوق العراق للاوراق المالية لجلسة يوم الاحد الموافق 2016/7/3</t>
  </si>
  <si>
    <t>سيعقد اجتماع الهيئة العامة يوم الاربعاء 2016/7/13 الساعة العاشرة صباحا في قاعة فندق بغداد لمناقشة الحسابات الختامية لعام 2015 والمصادقه عليها ، ومناقشة توزيع مقسوم الارباح , مناقشة اضافة نشاط استثمارات عقارية ومناقشة طلب مستاجر فندق سبا ومناقشة طلب مستثمري ارض العمارة , ومناقشة استثمار ارض النجف , مناقشة تصفية الاستثمارات المالية للشركة  , وسيتم ايقاف التداول اعتبارا من جلسة 2016/7/10.</t>
  </si>
  <si>
    <t xml:space="preserve">الاوامر الخاصة </t>
  </si>
  <si>
    <t>بلغ الرقم القياسي العام (545.440) نقطة مرتفعا بنسبة (1.11%)</t>
  </si>
  <si>
    <t xml:space="preserve">جلسة الاحد 2016/7/3 </t>
  </si>
  <si>
    <t>نشرة  تداول الاسهم المشتراة لغير العراقيين في السوق النظامي</t>
  </si>
  <si>
    <t>مصرف الشرق الاوسط للاستثمار</t>
  </si>
  <si>
    <t xml:space="preserve">مصرف الأئتمان العراقي </t>
  </si>
  <si>
    <t xml:space="preserve">مصرف دارالسلام للاستثمار </t>
  </si>
  <si>
    <t xml:space="preserve">مصرف بابل </t>
  </si>
  <si>
    <t xml:space="preserve">قطاع الصناعة </t>
  </si>
  <si>
    <t>الهلال الصناعية</t>
  </si>
  <si>
    <t>الصناعات الكيمياوية والبلاستيكية</t>
  </si>
  <si>
    <t>الكندي لانتاج اللقاحات البيطرية</t>
  </si>
  <si>
    <t>العراقية لصناعات الكارتون</t>
  </si>
  <si>
    <t xml:space="preserve">مجموع قطاع الصناعة </t>
  </si>
  <si>
    <t>المجموع الكلي</t>
  </si>
  <si>
    <t>نشرة  تداول الاسهم المباعة من غير العراقيين في السوق النظامي</t>
  </si>
  <si>
    <t>المعمورة للاستثمارات العقارية</t>
  </si>
  <si>
    <t>نفذت شركة الدولي المتحد امر متقابل مقصود على اسهم شركة المصرف المتحد بعدد اسهم (9.500) مليار سهم في زمن الجلسة الاضافي (بعد الساعة 12 ظهرا) وفقا لاجراءات تنفيذ الصفقات الكبيرة , وفق الافصاح المنشور تفاصيله على الموقع الالكتروني .</t>
  </si>
  <si>
    <t>تم ايقاف التداول على اسهم شركة مصرف الموصل اعتبارا من جلسة2016/7/3 لعدم ورود اجابة الشركة على كتاب الاستفسار المرسل من السوق عن الاحداث الجوهرية التي ادت الى ارتفاع سعر سهم الشركة لجلستين متاليتين بما يقارب الحد الاعلى المسموح به لتغير السعر لجلستي 6/29 و2016/6/30 وحسب تعليمات هيئة الاوراق المالية , ولورود اجابة الشركة سيتم اطلاق التداول اعتبارا من جلسة 2016/7/4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</si>
</sst>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1">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14"/>
      <color indexed="17"/>
      <name val="Arial"/>
      <family val="2"/>
    </font>
    <font>
      <b/>
      <sz val="22"/>
      <color indexed="56"/>
      <name val="Arial"/>
      <family val="2"/>
    </font>
    <font>
      <b/>
      <sz val="16"/>
      <color indexed="56"/>
      <name val="Arial"/>
      <family val="2"/>
    </font>
    <font>
      <b/>
      <sz val="12"/>
      <color indexed="9"/>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4"/>
      <color rgb="FF00B050"/>
      <name val="Arial"/>
      <family val="2"/>
    </font>
    <font>
      <b/>
      <sz val="12"/>
      <color theme="0"/>
      <name val="Arial Narrow"/>
      <family val="2"/>
    </font>
    <font>
      <b/>
      <sz val="11"/>
      <color rgb="FF002060"/>
      <name val="Calibri"/>
      <family val="2"/>
    </font>
    <font>
      <b/>
      <sz val="16"/>
      <color rgb="FF002060"/>
      <name val="Arial"/>
      <family val="2"/>
    </font>
    <font>
      <b/>
      <sz val="22"/>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top style="thin"/>
      <bottom style="thin"/>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right/>
      <top style="thin"/>
      <bottom style="thin"/>
    </border>
    <border>
      <left/>
      <right style="thin"/>
      <top style="thin"/>
      <bottom style="thin"/>
    </border>
    <border>
      <left>
        <color indexed="63"/>
      </left>
      <right>
        <color indexed="63"/>
      </right>
      <top>
        <color indexed="63"/>
      </top>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6"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6" fillId="1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6" fillId="1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6" fillId="29"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6" fillId="31"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6" fillId="33"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6" fillId="35"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6" fillId="37"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6"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6" fillId="29"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6"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7" fillId="5" borderId="0" applyNumberFormat="0" applyBorder="0" applyAlignment="0" applyProtection="0"/>
    <xf numFmtId="0" fontId="61" fillId="45" borderId="1" applyNumberFormat="0" applyAlignment="0" applyProtection="0"/>
    <xf numFmtId="0" fontId="61" fillId="45" borderId="1" applyNumberFormat="0" applyAlignment="0" applyProtection="0"/>
    <xf numFmtId="0" fontId="8" fillId="46" borderId="2" applyNumberFormat="0" applyAlignment="0" applyProtection="0"/>
    <xf numFmtId="0" fontId="62" fillId="47" borderId="3" applyNumberFormat="0" applyAlignment="0" applyProtection="0"/>
    <xf numFmtId="0" fontId="62"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64" fillId="0" borderId="0" applyNumberFormat="0" applyFill="0" applyBorder="0" applyAlignment="0" applyProtection="0"/>
    <xf numFmtId="0" fontId="65" fillId="49" borderId="0" applyNumberFormat="0" applyBorder="0" applyAlignment="0" applyProtection="0"/>
    <xf numFmtId="0" fontId="65" fillId="49" borderId="0" applyNumberFormat="0" applyBorder="0" applyAlignment="0" applyProtection="0"/>
    <xf numFmtId="0" fontId="11" fillId="7" borderId="0" applyNumberFormat="0" applyBorder="0" applyAlignment="0" applyProtection="0"/>
    <xf numFmtId="0" fontId="66" fillId="0" borderId="5" applyNumberFormat="0" applyFill="0" applyAlignment="0" applyProtection="0"/>
    <xf numFmtId="0" fontId="66" fillId="0" borderId="5" applyNumberFormat="0" applyFill="0" applyAlignment="0" applyProtection="0"/>
    <xf numFmtId="0" fontId="12" fillId="0" borderId="6"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13" fillId="0" borderId="8"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14" fillId="0" borderId="10"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4" fillId="0" borderId="0" applyNumberFormat="0" applyFill="0" applyBorder="0" applyAlignment="0" applyProtection="0"/>
    <xf numFmtId="0" fontId="69" fillId="0" borderId="0" applyNumberFormat="0" applyFill="0" applyBorder="0" applyAlignment="0" applyProtection="0"/>
    <xf numFmtId="0" fontId="70" fillId="50" borderId="1" applyNumberFormat="0" applyAlignment="0" applyProtection="0"/>
    <xf numFmtId="0" fontId="70" fillId="50" borderId="1" applyNumberFormat="0" applyAlignment="0" applyProtection="0"/>
    <xf numFmtId="0" fontId="15" fillId="13" borderId="2" applyNumberFormat="0" applyAlignment="0" applyProtection="0"/>
    <xf numFmtId="0" fontId="71" fillId="0" borderId="11" applyNumberFormat="0" applyFill="0" applyAlignment="0" applyProtection="0"/>
    <xf numFmtId="0" fontId="71" fillId="0" borderId="11" applyNumberFormat="0" applyFill="0" applyAlignment="0" applyProtection="0"/>
    <xf numFmtId="0" fontId="16" fillId="0" borderId="12" applyNumberFormat="0" applyFill="0" applyAlignment="0" applyProtection="0"/>
    <xf numFmtId="0" fontId="72" fillId="51" borderId="0" applyNumberFormat="0" applyBorder="0" applyAlignment="0" applyProtection="0"/>
    <xf numFmtId="0" fontId="72"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3" fillId="45" borderId="15" applyNumberFormat="0" applyAlignment="0" applyProtection="0"/>
    <xf numFmtId="0" fontId="73"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5" fillId="0" borderId="17" applyNumberFormat="0" applyFill="0" applyAlignment="0" applyProtection="0"/>
    <xf numFmtId="0" fontId="75" fillId="0" borderId="17" applyNumberFormat="0" applyFill="0" applyAlignment="0" applyProtection="0"/>
    <xf numFmtId="0" fontId="20" fillId="0" borderId="18"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cellStyleXfs>
  <cellXfs count="131">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7" fillId="55" borderId="19" xfId="143" applyFont="1" applyFill="1" applyBorder="1" applyAlignment="1">
      <alignment horizontal="center" vertical="center"/>
      <protection/>
    </xf>
    <xf numFmtId="0" fontId="77" fillId="55" borderId="19" xfId="143" applyFont="1" applyFill="1" applyBorder="1" applyAlignment="1">
      <alignment horizontal="center" vertical="center" wrapText="1"/>
      <protection/>
    </xf>
    <xf numFmtId="0" fontId="78" fillId="0" borderId="20" xfId="0" applyFont="1" applyBorder="1" applyAlignment="1">
      <alignment/>
    </xf>
    <xf numFmtId="0" fontId="79" fillId="0" borderId="0" xfId="0" applyFont="1" applyAlignment="1">
      <alignment/>
    </xf>
    <xf numFmtId="0" fontId="80" fillId="0" borderId="19" xfId="0" applyFont="1" applyBorder="1" applyAlignment="1">
      <alignment vertical="center" wrapText="1"/>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76" fillId="0" borderId="0" xfId="0" applyFont="1" applyAlignment="1">
      <alignment/>
    </xf>
    <xf numFmtId="0" fontId="84" fillId="0" borderId="0" xfId="0" applyFont="1" applyAlignment="1">
      <alignment/>
    </xf>
    <xf numFmtId="0" fontId="85" fillId="0" borderId="0" xfId="0" applyFont="1" applyFill="1" applyBorder="1" applyAlignment="1">
      <alignment vertical="center"/>
    </xf>
    <xf numFmtId="0" fontId="78" fillId="0" borderId="0" xfId="0" applyFont="1" applyBorder="1" applyAlignment="1">
      <alignment/>
    </xf>
    <xf numFmtId="181" fontId="86" fillId="0" borderId="19" xfId="0" applyNumberFormat="1" applyFont="1" applyBorder="1" applyAlignment="1">
      <alignment horizontal="right" vertical="center" wrapText="1"/>
    </xf>
    <xf numFmtId="0" fontId="87" fillId="0" borderId="0" xfId="0" applyFont="1" applyAlignment="1">
      <alignment/>
    </xf>
    <xf numFmtId="0" fontId="88" fillId="0" borderId="0" xfId="0" applyFont="1" applyAlignment="1">
      <alignment/>
    </xf>
    <xf numFmtId="0" fontId="89" fillId="0" borderId="21" xfId="144" applyFont="1" applyBorder="1" applyAlignment="1">
      <alignment horizontal="center" vertical="center"/>
      <protection/>
    </xf>
    <xf numFmtId="0" fontId="89" fillId="0" borderId="21" xfId="144" applyFont="1" applyBorder="1" applyAlignment="1">
      <alignment horizontal="center" vertical="center" wrapText="1"/>
      <protection/>
    </xf>
    <xf numFmtId="180" fontId="89" fillId="0" borderId="21" xfId="144" applyNumberFormat="1" applyFont="1" applyBorder="1" applyAlignment="1">
      <alignment horizontal="center" vertical="center"/>
      <protection/>
    </xf>
    <xf numFmtId="0" fontId="80" fillId="0" borderId="0" xfId="144" applyFont="1" applyBorder="1" applyAlignment="1">
      <alignment vertical="center"/>
      <protection/>
    </xf>
    <xf numFmtId="0" fontId="86" fillId="0" borderId="19" xfId="0" applyFont="1" applyBorder="1" applyAlignment="1">
      <alignment vertical="center" wrapText="1"/>
    </xf>
    <xf numFmtId="0" fontId="80" fillId="0" borderId="19" xfId="0" applyFont="1" applyFill="1" applyBorder="1" applyAlignment="1">
      <alignment vertical="center"/>
    </xf>
    <xf numFmtId="181" fontId="80" fillId="0" borderId="19" xfId="0" applyNumberFormat="1" applyFont="1" applyBorder="1" applyAlignment="1">
      <alignment horizontal="center" vertical="center"/>
    </xf>
    <xf numFmtId="0" fontId="80" fillId="0" borderId="21" xfId="144" applyFont="1" applyBorder="1" applyAlignment="1">
      <alignment vertical="center"/>
      <protection/>
    </xf>
    <xf numFmtId="0" fontId="80" fillId="0" borderId="19" xfId="0" applyFont="1" applyBorder="1" applyAlignment="1">
      <alignment horizontal="center" vertical="center"/>
    </xf>
    <xf numFmtId="3" fontId="80" fillId="0" borderId="19" xfId="0" applyNumberFormat="1" applyFont="1" applyBorder="1" applyAlignment="1">
      <alignment horizontal="right" vertical="center"/>
    </xf>
    <xf numFmtId="0" fontId="90" fillId="0" borderId="0" xfId="326" applyFont="1" applyAlignment="1">
      <alignment horizontal="right" vertical="center"/>
      <protection/>
    </xf>
    <xf numFmtId="0" fontId="79" fillId="0" borderId="0" xfId="0" applyFont="1" applyAlignment="1">
      <alignment vertical="center"/>
    </xf>
    <xf numFmtId="0" fontId="91" fillId="0" borderId="0" xfId="0" applyFont="1" applyAlignment="1">
      <alignment/>
    </xf>
    <xf numFmtId="0" fontId="91" fillId="0" borderId="0" xfId="0" applyFont="1" applyAlignment="1">
      <alignment vertical="center"/>
    </xf>
    <xf numFmtId="0" fontId="92" fillId="0" borderId="0" xfId="0" applyFont="1" applyAlignment="1">
      <alignment vertical="center"/>
    </xf>
    <xf numFmtId="3" fontId="90" fillId="0" borderId="0" xfId="0" applyNumberFormat="1" applyFont="1" applyBorder="1" applyAlignment="1">
      <alignment horizontal="right" vertical="center"/>
    </xf>
    <xf numFmtId="3" fontId="91" fillId="0" borderId="0" xfId="0" applyNumberFormat="1" applyFont="1" applyAlignment="1">
      <alignment vertical="center"/>
    </xf>
    <xf numFmtId="0" fontId="90" fillId="0" borderId="0" xfId="326" applyFont="1" applyAlignment="1">
      <alignment vertical="center"/>
      <protection/>
    </xf>
    <xf numFmtId="0" fontId="93" fillId="0" borderId="0" xfId="0" applyFont="1" applyAlignment="1">
      <alignment horizontal="right" vertical="center"/>
    </xf>
    <xf numFmtId="0" fontId="90" fillId="0" borderId="0" xfId="326" applyFont="1" applyAlignment="1">
      <alignment vertical="center" wrapText="1"/>
      <protection/>
    </xf>
    <xf numFmtId="3" fontId="79" fillId="0" borderId="0" xfId="0" applyNumberFormat="1" applyFont="1" applyAlignment="1">
      <alignment vertical="center"/>
    </xf>
    <xf numFmtId="0" fontId="90" fillId="0" borderId="0" xfId="0" applyFont="1" applyAlignment="1">
      <alignment vertical="center"/>
    </xf>
    <xf numFmtId="181" fontId="90" fillId="0" borderId="0" xfId="326" applyNumberFormat="1" applyFont="1" applyAlignment="1">
      <alignment horizontal="right" vertical="center"/>
      <protection/>
    </xf>
    <xf numFmtId="181" fontId="94" fillId="0" borderId="0" xfId="326" applyNumberFormat="1" applyFont="1" applyAlignment="1">
      <alignment vertical="center" wrapText="1"/>
      <protection/>
    </xf>
    <xf numFmtId="0" fontId="90" fillId="0" borderId="0" xfId="326" applyFont="1" applyBorder="1" applyAlignment="1">
      <alignment horizontal="right" vertical="center"/>
      <protection/>
    </xf>
    <xf numFmtId="3" fontId="90" fillId="0" borderId="0" xfId="0" applyNumberFormat="1" applyFont="1" applyAlignment="1">
      <alignment vertical="center"/>
    </xf>
    <xf numFmtId="0" fontId="95" fillId="0" borderId="0" xfId="326" applyFont="1" applyAlignment="1">
      <alignment vertical="center"/>
      <protection/>
    </xf>
    <xf numFmtId="0" fontId="77" fillId="0" borderId="19" xfId="0" applyFont="1" applyFill="1" applyBorder="1" applyAlignment="1">
      <alignment vertical="center"/>
    </xf>
    <xf numFmtId="181" fontId="77" fillId="0" borderId="19" xfId="0" applyNumberFormat="1" applyFont="1" applyBorder="1" applyAlignment="1">
      <alignment horizontal="center" vertical="center"/>
    </xf>
    <xf numFmtId="4" fontId="77" fillId="0" borderId="19" xfId="0" applyNumberFormat="1" applyFont="1" applyBorder="1" applyAlignment="1">
      <alignment horizontal="center" vertical="center"/>
    </xf>
    <xf numFmtId="0" fontId="77" fillId="0" borderId="19" xfId="0" applyFont="1" applyBorder="1" applyAlignment="1">
      <alignment horizontal="center" vertical="center"/>
    </xf>
    <xf numFmtId="3" fontId="77" fillId="0" borderId="19" xfId="0" applyNumberFormat="1" applyFont="1" applyBorder="1" applyAlignment="1">
      <alignment horizontal="right" vertical="center"/>
    </xf>
    <xf numFmtId="0" fontId="86" fillId="0" borderId="22" xfId="0" applyFont="1" applyBorder="1" applyAlignment="1">
      <alignment vertical="center" wrapText="1"/>
    </xf>
    <xf numFmtId="181" fontId="77" fillId="0" borderId="0" xfId="0" applyNumberFormat="1" applyFont="1" applyBorder="1" applyAlignment="1">
      <alignment horizontal="center" vertical="center"/>
    </xf>
    <xf numFmtId="0" fontId="77" fillId="0" borderId="0" xfId="0" applyFont="1" applyFill="1" applyBorder="1" applyAlignment="1">
      <alignment vertical="center"/>
    </xf>
    <xf numFmtId="181" fontId="80" fillId="0" borderId="0" xfId="0" applyNumberFormat="1" applyFont="1" applyBorder="1" applyAlignment="1">
      <alignment horizontal="center" vertical="center"/>
    </xf>
    <xf numFmtId="4" fontId="96" fillId="0" borderId="0" xfId="326" applyNumberFormat="1" applyFont="1" applyAlignment="1">
      <alignment vertical="center" wrapText="1"/>
      <protection/>
    </xf>
    <xf numFmtId="0" fontId="23" fillId="0" borderId="0" xfId="0" applyFont="1" applyAlignment="1">
      <alignment vertical="center"/>
    </xf>
    <xf numFmtId="0" fontId="22" fillId="55" borderId="23" xfId="0" applyFont="1" applyFill="1" applyBorder="1" applyAlignment="1">
      <alignment horizontal="center" vertical="center"/>
    </xf>
    <xf numFmtId="0" fontId="22" fillId="55" borderId="23" xfId="0" applyFont="1" applyFill="1" applyBorder="1" applyAlignment="1">
      <alignment horizontal="center" vertical="center" wrapText="1"/>
    </xf>
    <xf numFmtId="0" fontId="23" fillId="0" borderId="23" xfId="144" applyFont="1" applyFill="1" applyBorder="1" applyAlignment="1">
      <alignment horizontal="right" vertical="center"/>
      <protection/>
    </xf>
    <xf numFmtId="0" fontId="23" fillId="0" borderId="23" xfId="144" applyFont="1" applyFill="1" applyBorder="1" applyAlignment="1">
      <alignment horizontal="left" vertical="center"/>
      <protection/>
    </xf>
    <xf numFmtId="3" fontId="23" fillId="0" borderId="24" xfId="144" applyNumberFormat="1" applyFont="1" applyFill="1" applyBorder="1" applyAlignment="1">
      <alignment horizontal="center" vertical="center"/>
      <protection/>
    </xf>
    <xf numFmtId="0" fontId="79" fillId="0" borderId="0" xfId="0" applyFont="1" applyAlignment="1">
      <alignment/>
    </xf>
    <xf numFmtId="0" fontId="23" fillId="55" borderId="23" xfId="0" applyFont="1" applyFill="1" applyBorder="1" applyAlignment="1">
      <alignment horizontal="center" vertical="center"/>
    </xf>
    <xf numFmtId="0" fontId="23" fillId="55" borderId="23" xfId="0" applyFont="1" applyFill="1" applyBorder="1" applyAlignment="1">
      <alignment horizontal="center" vertical="center" wrapText="1"/>
    </xf>
    <xf numFmtId="0" fontId="97" fillId="56" borderId="22" xfId="0" applyFont="1" applyFill="1" applyBorder="1" applyAlignment="1">
      <alignment horizontal="center" vertical="center"/>
    </xf>
    <xf numFmtId="0" fontId="97" fillId="56" borderId="25" xfId="0" applyFont="1" applyFill="1" applyBorder="1" applyAlignment="1">
      <alignment horizontal="center" vertical="center"/>
    </xf>
    <xf numFmtId="0" fontId="97" fillId="56" borderId="26" xfId="0" applyFont="1" applyFill="1" applyBorder="1" applyAlignment="1">
      <alignment horizontal="center" vertical="center"/>
    </xf>
    <xf numFmtId="0" fontId="80" fillId="0" borderId="19" xfId="0" applyFont="1" applyFill="1" applyBorder="1" applyAlignment="1">
      <alignment horizontal="center" vertical="center"/>
    </xf>
    <xf numFmtId="0" fontId="86" fillId="0" borderId="22" xfId="144" applyFont="1" applyFill="1" applyBorder="1" applyAlignment="1">
      <alignment horizontal="right" vertical="center"/>
      <protection/>
    </xf>
    <xf numFmtId="0" fontId="86" fillId="0" borderId="26" xfId="144" applyFont="1" applyFill="1" applyBorder="1" applyAlignment="1">
      <alignment horizontal="right" vertical="center"/>
      <protection/>
    </xf>
    <xf numFmtId="0" fontId="80" fillId="0" borderId="25" xfId="0" applyFont="1" applyFill="1" applyBorder="1" applyAlignment="1">
      <alignment horizontal="center" vertical="center"/>
    </xf>
    <xf numFmtId="0" fontId="80" fillId="0" borderId="26" xfId="0" applyFont="1" applyFill="1" applyBorder="1" applyAlignment="1">
      <alignment horizontal="center" vertical="center"/>
    </xf>
    <xf numFmtId="181" fontId="85" fillId="0" borderId="22" xfId="0" applyNumberFormat="1" applyFont="1" applyBorder="1" applyAlignment="1">
      <alignment horizontal="center" vertical="center"/>
    </xf>
    <xf numFmtId="181" fontId="85" fillId="0" borderId="25" xfId="0" applyNumberFormat="1" applyFont="1" applyBorder="1" applyAlignment="1">
      <alignment horizontal="center" vertical="center"/>
    </xf>
    <xf numFmtId="181" fontId="85" fillId="0" borderId="26" xfId="0" applyNumberFormat="1" applyFont="1" applyBorder="1" applyAlignment="1">
      <alignment horizontal="center" vertical="center"/>
    </xf>
    <xf numFmtId="181" fontId="86" fillId="0" borderId="25" xfId="0" applyNumberFormat="1" applyFont="1" applyBorder="1" applyAlignment="1">
      <alignment horizontal="right" vertical="center" wrapText="1"/>
    </xf>
    <xf numFmtId="181" fontId="86" fillId="0" borderId="26" xfId="0" applyNumberFormat="1" applyFont="1" applyBorder="1" applyAlignment="1">
      <alignment horizontal="right" vertical="center" wrapText="1"/>
    </xf>
    <xf numFmtId="181" fontId="86" fillId="0" borderId="22" xfId="0" applyNumberFormat="1" applyFont="1" applyBorder="1" applyAlignment="1">
      <alignment horizontal="right" vertical="center" wrapText="1"/>
    </xf>
    <xf numFmtId="0" fontId="80" fillId="0" borderId="22" xfId="144" applyFont="1" applyFill="1" applyBorder="1" applyAlignment="1">
      <alignment horizontal="center" vertical="center"/>
      <protection/>
    </xf>
    <xf numFmtId="0" fontId="80" fillId="0" borderId="25" xfId="144" applyFont="1" applyFill="1" applyBorder="1" applyAlignment="1">
      <alignment horizontal="center" vertical="center"/>
      <protection/>
    </xf>
    <xf numFmtId="0" fontId="80" fillId="0" borderId="26" xfId="144" applyFont="1" applyFill="1" applyBorder="1" applyAlignment="1">
      <alignment horizontal="center" vertical="center"/>
      <protection/>
    </xf>
    <xf numFmtId="181" fontId="77" fillId="0" borderId="22" xfId="0" applyNumberFormat="1" applyFont="1" applyBorder="1" applyAlignment="1">
      <alignment horizontal="center" vertical="center"/>
    </xf>
    <xf numFmtId="181" fontId="77" fillId="0" borderId="25" xfId="0" applyNumberFormat="1" applyFont="1" applyBorder="1" applyAlignment="1">
      <alignment horizontal="center" vertical="center"/>
    </xf>
    <xf numFmtId="181" fontId="77" fillId="0" borderId="26" xfId="0" applyNumberFormat="1" applyFont="1" applyBorder="1" applyAlignment="1">
      <alignment horizontal="center" vertical="center"/>
    </xf>
    <xf numFmtId="0" fontId="77" fillId="0" borderId="22" xfId="0" applyFont="1" applyFill="1" applyBorder="1" applyAlignment="1">
      <alignment horizontal="center" vertical="center"/>
    </xf>
    <xf numFmtId="0" fontId="77" fillId="0" borderId="26" xfId="0" applyFont="1" applyFill="1" applyBorder="1" applyAlignment="1">
      <alignment horizontal="center" vertical="center"/>
    </xf>
    <xf numFmtId="0" fontId="80" fillId="0" borderId="22" xfId="143" applyFont="1" applyFill="1" applyBorder="1" applyAlignment="1">
      <alignment horizontal="center" vertical="center"/>
      <protection/>
    </xf>
    <xf numFmtId="0" fontId="80" fillId="0" borderId="25" xfId="143" applyFont="1" applyFill="1" applyBorder="1" applyAlignment="1">
      <alignment horizontal="center" vertical="center"/>
      <protection/>
    </xf>
    <xf numFmtId="0" fontId="80" fillId="0" borderId="26" xfId="143" applyFont="1" applyFill="1" applyBorder="1" applyAlignment="1">
      <alignment horizontal="center" vertical="center"/>
      <protection/>
    </xf>
    <xf numFmtId="0" fontId="80" fillId="0" borderId="19" xfId="143" applyFont="1" applyFill="1" applyBorder="1" applyAlignment="1">
      <alignment horizontal="center" vertical="center"/>
      <protection/>
    </xf>
    <xf numFmtId="0" fontId="98" fillId="0" borderId="22" xfId="0" applyFont="1" applyBorder="1" applyAlignment="1">
      <alignment horizontal="right" vertical="center" wrapText="1"/>
    </xf>
    <xf numFmtId="0" fontId="98" fillId="0" borderId="25" xfId="0" applyFont="1" applyBorder="1" applyAlignment="1">
      <alignment horizontal="right" vertical="center" wrapText="1"/>
    </xf>
    <xf numFmtId="0" fontId="98" fillId="0" borderId="26" xfId="0" applyFont="1" applyBorder="1" applyAlignment="1">
      <alignment horizontal="right" vertical="center" wrapText="1"/>
    </xf>
    <xf numFmtId="0" fontId="99" fillId="0" borderId="22" xfId="144" applyFont="1" applyFill="1" applyBorder="1" applyAlignment="1">
      <alignment horizontal="right" vertical="center"/>
      <protection/>
    </xf>
    <xf numFmtId="0" fontId="99" fillId="0" borderId="26" xfId="144" applyFont="1" applyFill="1" applyBorder="1" applyAlignment="1">
      <alignment horizontal="right" vertical="center"/>
      <protection/>
    </xf>
    <xf numFmtId="0" fontId="100" fillId="0" borderId="0" xfId="326" applyFont="1" applyAlignment="1">
      <alignment horizontal="right" vertical="center"/>
      <protection/>
    </xf>
    <xf numFmtId="3" fontId="93" fillId="0" borderId="0" xfId="0" applyNumberFormat="1" applyFont="1" applyAlignment="1">
      <alignment horizontal="right" vertical="center"/>
    </xf>
    <xf numFmtId="180" fontId="90" fillId="0" borderId="0" xfId="326" applyNumberFormat="1" applyFont="1" applyAlignment="1">
      <alignment horizontal="right" vertical="center"/>
      <protection/>
    </xf>
    <xf numFmtId="0" fontId="99" fillId="0" borderId="27" xfId="0" applyFont="1" applyFill="1" applyBorder="1" applyAlignment="1">
      <alignment horizontal="center" vertical="center"/>
    </xf>
    <xf numFmtId="1" fontId="90" fillId="0" borderId="0" xfId="326" applyNumberFormat="1" applyFont="1" applyAlignment="1">
      <alignment horizontal="right" vertical="center"/>
      <protection/>
    </xf>
    <xf numFmtId="0" fontId="80" fillId="0" borderId="22" xfId="0" applyFont="1" applyFill="1" applyBorder="1" applyAlignment="1">
      <alignment horizontal="center" vertical="center"/>
    </xf>
    <xf numFmtId="181" fontId="85" fillId="0" borderId="19" xfId="0" applyNumberFormat="1" applyFont="1" applyBorder="1" applyAlignment="1">
      <alignment horizontal="center" vertical="center"/>
    </xf>
    <xf numFmtId="0" fontId="23" fillId="0" borderId="28" xfId="144" applyFont="1" applyFill="1" applyBorder="1" applyAlignment="1">
      <alignment horizontal="center" vertical="center"/>
      <protection/>
    </xf>
    <xf numFmtId="0" fontId="23" fillId="0" borderId="29" xfId="144" applyFont="1" applyFill="1" applyBorder="1" applyAlignment="1">
      <alignment horizontal="center" vertical="center"/>
      <protection/>
    </xf>
    <xf numFmtId="0" fontId="23" fillId="0" borderId="30" xfId="0" applyFont="1" applyBorder="1" applyAlignment="1">
      <alignment horizontal="right"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3" fillId="0" borderId="28"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0" xfId="0" applyFont="1" applyAlignment="1">
      <alignment horizontal="right" vertical="center"/>
    </xf>
    <xf numFmtId="0" fontId="89" fillId="0" borderId="34" xfId="144" applyFont="1" applyBorder="1" applyAlignment="1">
      <alignment horizontal="center" vertical="center"/>
      <protection/>
    </xf>
    <xf numFmtId="0" fontId="89" fillId="0" borderId="35" xfId="144" applyFont="1" applyBorder="1" applyAlignment="1">
      <alignment horizontal="center" vertical="center"/>
      <protection/>
    </xf>
    <xf numFmtId="0" fontId="89" fillId="0" borderId="36" xfId="144" applyFont="1" applyBorder="1" applyAlignment="1">
      <alignment horizontal="center" vertical="center"/>
      <protection/>
    </xf>
    <xf numFmtId="0" fontId="89" fillId="0" borderId="21" xfId="144" applyFont="1" applyBorder="1" applyAlignment="1">
      <alignment horizontal="center" vertical="center"/>
      <protection/>
    </xf>
    <xf numFmtId="0" fontId="89" fillId="0" borderId="37" xfId="144" applyFont="1" applyBorder="1" applyAlignment="1">
      <alignment horizontal="center" vertical="center"/>
      <protection/>
    </xf>
    <xf numFmtId="0" fontId="89" fillId="0" borderId="38" xfId="144" applyFont="1" applyBorder="1" applyAlignment="1">
      <alignment horizontal="center" vertical="center"/>
      <protection/>
    </xf>
    <xf numFmtId="0" fontId="89" fillId="0" borderId="39" xfId="144" applyFont="1" applyBorder="1" applyAlignment="1">
      <alignment horizontal="center" vertical="center"/>
      <protection/>
    </xf>
    <xf numFmtId="0" fontId="90" fillId="0" borderId="35" xfId="144" applyFont="1" applyBorder="1" applyAlignment="1">
      <alignment horizontal="center" vertical="center"/>
      <protection/>
    </xf>
    <xf numFmtId="0" fontId="90" fillId="0" borderId="0" xfId="144" applyFont="1" applyBorder="1" applyAlignment="1">
      <alignment horizontal="center" vertical="center"/>
      <protection/>
    </xf>
    <xf numFmtId="181" fontId="80" fillId="0" borderId="19" xfId="0" applyNumberFormat="1" applyFont="1" applyBorder="1" applyAlignment="1">
      <alignment horizontal="right" vertical="center" wrapText="1"/>
    </xf>
    <xf numFmtId="0" fontId="90" fillId="0" borderId="40" xfId="144" applyFont="1" applyBorder="1" applyAlignment="1">
      <alignment horizontal="center" vertical="center"/>
      <protection/>
    </xf>
    <xf numFmtId="182" fontId="90" fillId="57" borderId="41" xfId="143" applyNumberFormat="1" applyFont="1" applyFill="1" applyBorder="1" applyAlignment="1">
      <alignment horizontal="right" vertical="center"/>
      <protection/>
    </xf>
    <xf numFmtId="182" fontId="90" fillId="57" borderId="42" xfId="143" applyNumberFormat="1" applyFont="1" applyFill="1" applyBorder="1" applyAlignment="1">
      <alignment horizontal="right" vertical="center"/>
      <protection/>
    </xf>
    <xf numFmtId="181" fontId="99"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781800" y="0"/>
          <a:ext cx="226695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94"/>
  <sheetViews>
    <sheetView rightToLeft="1" tabSelected="1" zoomScaleSheetLayoutView="112" workbookViewId="0" topLeftCell="A1">
      <selection activeCell="C3" sqref="C3:E3"/>
    </sheetView>
  </sheetViews>
  <sheetFormatPr defaultColWidth="9.140625" defaultRowHeight="15"/>
  <cols>
    <col min="1" max="1" width="2.421875" style="4" customWidth="1"/>
    <col min="2" max="2" width="21.140625" style="0" customWidth="1"/>
    <col min="3" max="4" width="8.140625" style="0" customWidth="1"/>
    <col min="5" max="5" width="9.00390625" style="0" customWidth="1"/>
    <col min="6" max="6" width="9.421875" style="0" customWidth="1"/>
    <col min="7" max="7" width="9.00390625" style="0" customWidth="1"/>
    <col min="8" max="9" width="9.421875" style="17" customWidth="1"/>
    <col min="10" max="10" width="8.140625" style="0" customWidth="1"/>
    <col min="11" max="11" width="7.140625" style="0" customWidth="1"/>
    <col min="12" max="12" width="8.00390625" style="0" customWidth="1"/>
    <col min="13" max="13" width="15.140625" style="0" customWidth="1"/>
    <col min="14" max="14" width="14.8515625" style="0" customWidth="1"/>
  </cols>
  <sheetData>
    <row r="1" spans="2:9" s="7" customFormat="1" ht="43.5" customHeight="1">
      <c r="B1" s="101" t="s">
        <v>0</v>
      </c>
      <c r="C1" s="101"/>
      <c r="D1" s="101"/>
      <c r="E1" s="101"/>
      <c r="H1" s="17"/>
      <c r="I1" s="17"/>
    </row>
    <row r="2" spans="2:4" ht="33" customHeight="1">
      <c r="B2" s="50" t="s">
        <v>270</v>
      </c>
      <c r="C2" s="50"/>
      <c r="D2" s="50"/>
    </row>
    <row r="3" spans="2:14" ht="27" customHeight="1">
      <c r="B3" s="34" t="s">
        <v>2</v>
      </c>
      <c r="C3" s="102">
        <v>2665070691.12</v>
      </c>
      <c r="D3" s="102"/>
      <c r="E3" s="102"/>
      <c r="F3" s="35"/>
      <c r="G3" s="12"/>
      <c r="H3" s="36"/>
      <c r="I3" s="37"/>
      <c r="J3" s="35"/>
      <c r="K3" s="35"/>
      <c r="L3" s="34" t="s">
        <v>6</v>
      </c>
      <c r="M3" s="38"/>
      <c r="N3" s="39">
        <v>38</v>
      </c>
    </row>
    <row r="4" spans="2:14" ht="24.75" customHeight="1">
      <c r="B4" s="34" t="s">
        <v>3</v>
      </c>
      <c r="C4" s="102">
        <v>10635080022</v>
      </c>
      <c r="D4" s="102"/>
      <c r="E4" s="102"/>
      <c r="F4" s="35"/>
      <c r="G4" s="35"/>
      <c r="H4" s="40"/>
      <c r="I4" s="37"/>
      <c r="J4" s="35"/>
      <c r="K4" s="35"/>
      <c r="L4" s="34" t="s">
        <v>7</v>
      </c>
      <c r="M4" s="38"/>
      <c r="N4" s="39">
        <v>19</v>
      </c>
    </row>
    <row r="5" spans="2:14" ht="24.75" customHeight="1">
      <c r="B5" s="41" t="s">
        <v>4</v>
      </c>
      <c r="C5" s="105">
        <v>483</v>
      </c>
      <c r="D5" s="105"/>
      <c r="E5" s="42"/>
      <c r="F5" s="35"/>
      <c r="G5" s="35"/>
      <c r="H5" s="37"/>
      <c r="I5" s="37"/>
      <c r="J5" s="35"/>
      <c r="K5" s="35"/>
      <c r="L5" s="34" t="s">
        <v>8</v>
      </c>
      <c r="M5" s="38"/>
      <c r="N5" s="39">
        <v>8</v>
      </c>
    </row>
    <row r="6" spans="2:14" ht="26.25" customHeight="1">
      <c r="B6" s="43" t="s">
        <v>51</v>
      </c>
      <c r="C6" s="103">
        <v>545.44</v>
      </c>
      <c r="D6" s="103"/>
      <c r="E6" s="38"/>
      <c r="F6" s="1"/>
      <c r="G6" s="35"/>
      <c r="H6" s="37"/>
      <c r="I6" s="37"/>
      <c r="J6" s="44"/>
      <c r="K6" s="35"/>
      <c r="L6" s="34" t="s">
        <v>9</v>
      </c>
      <c r="M6" s="38"/>
      <c r="N6" s="45">
        <v>2</v>
      </c>
    </row>
    <row r="7" spans="2:14" s="7" customFormat="1" ht="27" customHeight="1">
      <c r="B7" s="41" t="s">
        <v>1</v>
      </c>
      <c r="C7" s="60">
        <v>1.11</v>
      </c>
      <c r="D7" s="46"/>
      <c r="E7" s="41"/>
      <c r="F7" s="35"/>
      <c r="G7" s="47"/>
      <c r="H7" s="37"/>
      <c r="I7" s="37"/>
      <c r="J7" s="44"/>
      <c r="K7" s="35"/>
      <c r="L7" s="34" t="s">
        <v>10</v>
      </c>
      <c r="M7" s="38"/>
      <c r="N7" s="39">
        <v>15</v>
      </c>
    </row>
    <row r="8" spans="2:15" ht="25.5" customHeight="1">
      <c r="B8" s="34" t="s">
        <v>5</v>
      </c>
      <c r="C8" s="45">
        <v>96</v>
      </c>
      <c r="D8" s="45"/>
      <c r="E8" s="38"/>
      <c r="F8" s="35"/>
      <c r="G8" s="35"/>
      <c r="H8" s="37"/>
      <c r="I8" s="40"/>
      <c r="J8" s="44"/>
      <c r="K8" s="35"/>
      <c r="L8" s="48" t="s">
        <v>11</v>
      </c>
      <c r="M8" s="38"/>
      <c r="N8" s="49">
        <v>41</v>
      </c>
      <c r="O8" s="2"/>
    </row>
    <row r="9" spans="5:14" s="7" customFormat="1" ht="24" customHeight="1">
      <c r="E9" s="104" t="s">
        <v>269</v>
      </c>
      <c r="F9" s="104"/>
      <c r="G9" s="104"/>
      <c r="H9" s="104"/>
      <c r="I9" s="104"/>
      <c r="J9" s="104"/>
      <c r="K9" s="104"/>
      <c r="N9" s="3"/>
    </row>
    <row r="10" spans="1:14" s="7" customFormat="1" ht="31.5" customHeight="1">
      <c r="A10" s="11"/>
      <c r="B10" s="9" t="s">
        <v>12</v>
      </c>
      <c r="C10" s="10" t="s">
        <v>13</v>
      </c>
      <c r="D10" s="10" t="s">
        <v>14</v>
      </c>
      <c r="E10" s="10" t="s">
        <v>15</v>
      </c>
      <c r="F10" s="10" t="s">
        <v>16</v>
      </c>
      <c r="G10" s="10" t="s">
        <v>17</v>
      </c>
      <c r="H10" s="10" t="s">
        <v>18</v>
      </c>
      <c r="I10" s="10" t="s">
        <v>19</v>
      </c>
      <c r="J10" s="10" t="s">
        <v>20</v>
      </c>
      <c r="K10" s="10" t="s">
        <v>21</v>
      </c>
      <c r="L10" s="10" t="s">
        <v>4</v>
      </c>
      <c r="M10" s="10" t="s">
        <v>22</v>
      </c>
      <c r="N10" s="10" t="s">
        <v>23</v>
      </c>
    </row>
    <row r="11" spans="1:14" ht="24.75" customHeight="1">
      <c r="A11" s="11"/>
      <c r="B11" s="94" t="s">
        <v>24</v>
      </c>
      <c r="C11" s="95"/>
      <c r="D11" s="95"/>
      <c r="E11" s="95"/>
      <c r="F11" s="95"/>
      <c r="G11" s="95"/>
      <c r="H11" s="95"/>
      <c r="I11" s="95"/>
      <c r="J11" s="95"/>
      <c r="K11" s="95"/>
      <c r="L11" s="95"/>
      <c r="M11" s="95"/>
      <c r="N11" s="95"/>
    </row>
    <row r="12" spans="1:14" s="7" customFormat="1" ht="24.75" customHeight="1">
      <c r="A12" s="11"/>
      <c r="B12" s="29" t="s">
        <v>76</v>
      </c>
      <c r="C12" s="29" t="s">
        <v>77</v>
      </c>
      <c r="D12" s="52">
        <v>0.32</v>
      </c>
      <c r="E12" s="52">
        <v>0.32</v>
      </c>
      <c r="F12" s="52">
        <v>0.32</v>
      </c>
      <c r="G12" s="52">
        <v>0.32</v>
      </c>
      <c r="H12" s="52">
        <v>0.31</v>
      </c>
      <c r="I12" s="52">
        <v>0.32</v>
      </c>
      <c r="J12" s="52">
        <v>0.31</v>
      </c>
      <c r="K12" s="53">
        <v>3.23</v>
      </c>
      <c r="L12" s="54">
        <v>3</v>
      </c>
      <c r="M12" s="55">
        <v>1500000</v>
      </c>
      <c r="N12" s="55">
        <v>480000</v>
      </c>
    </row>
    <row r="13" spans="1:14" s="7" customFormat="1" ht="24.75" customHeight="1">
      <c r="A13" s="11"/>
      <c r="B13" s="29" t="s">
        <v>260</v>
      </c>
      <c r="C13" s="29" t="s">
        <v>263</v>
      </c>
      <c r="D13" s="52">
        <v>0.21</v>
      </c>
      <c r="E13" s="52">
        <v>0.22</v>
      </c>
      <c r="F13" s="52">
        <v>0.21</v>
      </c>
      <c r="G13" s="52">
        <v>0.22</v>
      </c>
      <c r="H13" s="52">
        <v>0.2</v>
      </c>
      <c r="I13" s="52">
        <v>0.22</v>
      </c>
      <c r="J13" s="52">
        <v>0.2</v>
      </c>
      <c r="K13" s="53">
        <v>10</v>
      </c>
      <c r="L13" s="54">
        <v>16</v>
      </c>
      <c r="M13" s="55">
        <v>50100000</v>
      </c>
      <c r="N13" s="55">
        <v>10971000</v>
      </c>
    </row>
    <row r="14" spans="1:14" s="7" customFormat="1" ht="30" customHeight="1">
      <c r="A14" s="11"/>
      <c r="B14" s="29" t="s">
        <v>218</v>
      </c>
      <c r="C14" s="29" t="s">
        <v>219</v>
      </c>
      <c r="D14" s="52">
        <v>0.79</v>
      </c>
      <c r="E14" s="52">
        <v>0.84</v>
      </c>
      <c r="F14" s="52">
        <v>0.79</v>
      </c>
      <c r="G14" s="52">
        <v>0.81</v>
      </c>
      <c r="H14" s="52">
        <v>0.78</v>
      </c>
      <c r="I14" s="52">
        <v>0.84</v>
      </c>
      <c r="J14" s="52">
        <v>0.79</v>
      </c>
      <c r="K14" s="53">
        <v>6.33</v>
      </c>
      <c r="L14" s="54">
        <v>94</v>
      </c>
      <c r="M14" s="55">
        <v>262234298</v>
      </c>
      <c r="N14" s="55">
        <v>213489720.12</v>
      </c>
    </row>
    <row r="15" spans="1:14" s="7" customFormat="1" ht="30" customHeight="1">
      <c r="A15" s="11"/>
      <c r="B15" s="51" t="s">
        <v>142</v>
      </c>
      <c r="C15" s="51" t="s">
        <v>143</v>
      </c>
      <c r="D15" s="52">
        <v>0.42</v>
      </c>
      <c r="E15" s="52">
        <v>0.43</v>
      </c>
      <c r="F15" s="52">
        <v>0.42</v>
      </c>
      <c r="G15" s="52">
        <v>0.42</v>
      </c>
      <c r="H15" s="52">
        <v>0.4</v>
      </c>
      <c r="I15" s="52">
        <v>0.42</v>
      </c>
      <c r="J15" s="52">
        <v>0.42</v>
      </c>
      <c r="K15" s="53">
        <v>0</v>
      </c>
      <c r="L15" s="54">
        <v>37</v>
      </c>
      <c r="M15" s="55">
        <v>136428000</v>
      </c>
      <c r="N15" s="55">
        <v>57659329.79</v>
      </c>
    </row>
    <row r="16" spans="1:14" s="7" customFormat="1" ht="30" customHeight="1">
      <c r="A16" s="11"/>
      <c r="B16" s="29" t="s">
        <v>168</v>
      </c>
      <c r="C16" s="29" t="s">
        <v>169</v>
      </c>
      <c r="D16" s="52">
        <v>0.25</v>
      </c>
      <c r="E16" s="52">
        <v>0.25</v>
      </c>
      <c r="F16" s="52">
        <v>0.25</v>
      </c>
      <c r="G16" s="52">
        <v>0.25</v>
      </c>
      <c r="H16" s="52">
        <v>0.23</v>
      </c>
      <c r="I16" s="52">
        <v>0.25</v>
      </c>
      <c r="J16" s="52">
        <v>0.23</v>
      </c>
      <c r="K16" s="53">
        <v>8.7</v>
      </c>
      <c r="L16" s="54">
        <v>1</v>
      </c>
      <c r="M16" s="55">
        <v>30227</v>
      </c>
      <c r="N16" s="55">
        <v>7556.75</v>
      </c>
    </row>
    <row r="17" spans="1:14" s="7" customFormat="1" ht="30" customHeight="1">
      <c r="A17" s="11"/>
      <c r="B17" s="51" t="s">
        <v>178</v>
      </c>
      <c r="C17" s="51" t="s">
        <v>179</v>
      </c>
      <c r="D17" s="52">
        <v>0.15</v>
      </c>
      <c r="E17" s="52">
        <v>0.16</v>
      </c>
      <c r="F17" s="52">
        <v>0.15</v>
      </c>
      <c r="G17" s="52">
        <v>0.15</v>
      </c>
      <c r="H17" s="52">
        <v>0.15</v>
      </c>
      <c r="I17" s="52">
        <v>0.15</v>
      </c>
      <c r="J17" s="52">
        <v>0.16</v>
      </c>
      <c r="K17" s="53">
        <v>-6.25</v>
      </c>
      <c r="L17" s="54">
        <v>14</v>
      </c>
      <c r="M17" s="55">
        <v>65000000</v>
      </c>
      <c r="N17" s="55">
        <v>9800000</v>
      </c>
    </row>
    <row r="18" spans="1:14" s="7" customFormat="1" ht="30" customHeight="1">
      <c r="A18" s="11"/>
      <c r="B18" s="29" t="s">
        <v>110</v>
      </c>
      <c r="C18" s="29" t="s">
        <v>111</v>
      </c>
      <c r="D18" s="52">
        <v>0.27</v>
      </c>
      <c r="E18" s="52">
        <v>0.27</v>
      </c>
      <c r="F18" s="52">
        <v>0.27</v>
      </c>
      <c r="G18" s="52">
        <v>0.27</v>
      </c>
      <c r="H18" s="52">
        <v>0.26</v>
      </c>
      <c r="I18" s="52">
        <v>0.27</v>
      </c>
      <c r="J18" s="52">
        <v>0.26</v>
      </c>
      <c r="K18" s="53">
        <v>3.85</v>
      </c>
      <c r="L18" s="54">
        <v>1</v>
      </c>
      <c r="M18" s="55">
        <v>4000000</v>
      </c>
      <c r="N18" s="55">
        <v>1080000</v>
      </c>
    </row>
    <row r="19" spans="1:14" s="7" customFormat="1" ht="30" customHeight="1">
      <c r="A19" s="11"/>
      <c r="B19" s="51" t="s">
        <v>70</v>
      </c>
      <c r="C19" s="51" t="s">
        <v>71</v>
      </c>
      <c r="D19" s="52">
        <v>0.39</v>
      </c>
      <c r="E19" s="52">
        <v>0.4</v>
      </c>
      <c r="F19" s="52">
        <v>0.39</v>
      </c>
      <c r="G19" s="52">
        <v>0.4</v>
      </c>
      <c r="H19" s="52">
        <v>0.39</v>
      </c>
      <c r="I19" s="52">
        <v>0.4</v>
      </c>
      <c r="J19" s="52">
        <v>0.39</v>
      </c>
      <c r="K19" s="53">
        <v>2.56</v>
      </c>
      <c r="L19" s="54">
        <v>27</v>
      </c>
      <c r="M19" s="55">
        <v>241686528</v>
      </c>
      <c r="N19" s="55">
        <v>96604611.2</v>
      </c>
    </row>
    <row r="20" spans="1:14" s="7" customFormat="1" ht="30" customHeight="1">
      <c r="A20" s="11"/>
      <c r="B20" s="51" t="s">
        <v>39</v>
      </c>
      <c r="C20" s="51" t="s">
        <v>38</v>
      </c>
      <c r="D20" s="52">
        <v>0.35</v>
      </c>
      <c r="E20" s="52">
        <v>0.37</v>
      </c>
      <c r="F20" s="52">
        <v>0.35</v>
      </c>
      <c r="G20" s="52">
        <v>0.36</v>
      </c>
      <c r="H20" s="52">
        <v>0.34</v>
      </c>
      <c r="I20" s="52">
        <v>0.37</v>
      </c>
      <c r="J20" s="52">
        <v>0.34</v>
      </c>
      <c r="K20" s="53">
        <v>8.82</v>
      </c>
      <c r="L20" s="54">
        <v>35</v>
      </c>
      <c r="M20" s="55">
        <v>154690000</v>
      </c>
      <c r="N20" s="55">
        <v>56104900</v>
      </c>
    </row>
    <row r="21" spans="1:14" s="7" customFormat="1" ht="30" customHeight="1">
      <c r="A21" s="11"/>
      <c r="B21" s="51" t="s">
        <v>180</v>
      </c>
      <c r="C21" s="51" t="s">
        <v>181</v>
      </c>
      <c r="D21" s="52">
        <v>0.98</v>
      </c>
      <c r="E21" s="52">
        <v>0.98</v>
      </c>
      <c r="F21" s="52">
        <v>0.94</v>
      </c>
      <c r="G21" s="52">
        <v>0.95</v>
      </c>
      <c r="H21" s="52">
        <v>0.95</v>
      </c>
      <c r="I21" s="52">
        <v>0.95</v>
      </c>
      <c r="J21" s="52">
        <v>0.96</v>
      </c>
      <c r="K21" s="53">
        <v>-1.04</v>
      </c>
      <c r="L21" s="54">
        <v>14</v>
      </c>
      <c r="M21" s="55">
        <v>41650623</v>
      </c>
      <c r="N21" s="55">
        <v>39485585.62</v>
      </c>
    </row>
    <row r="22" spans="1:14" s="7" customFormat="1" ht="30" customHeight="1">
      <c r="A22" s="11"/>
      <c r="B22" s="29" t="s">
        <v>127</v>
      </c>
      <c r="C22" s="29" t="s">
        <v>128</v>
      </c>
      <c r="D22" s="52">
        <v>0.14</v>
      </c>
      <c r="E22" s="52">
        <v>0.14</v>
      </c>
      <c r="F22" s="52">
        <v>0.14</v>
      </c>
      <c r="G22" s="52">
        <v>0.14</v>
      </c>
      <c r="H22" s="52">
        <v>0.13</v>
      </c>
      <c r="I22" s="52">
        <v>0.14</v>
      </c>
      <c r="J22" s="52">
        <v>0.13</v>
      </c>
      <c r="K22" s="53">
        <v>7.69</v>
      </c>
      <c r="L22" s="54">
        <v>1</v>
      </c>
      <c r="M22" s="55">
        <v>200000</v>
      </c>
      <c r="N22" s="55">
        <v>28000</v>
      </c>
    </row>
    <row r="23" spans="1:14" s="7" customFormat="1" ht="30" customHeight="1">
      <c r="A23" s="11"/>
      <c r="B23" s="51" t="s">
        <v>114</v>
      </c>
      <c r="C23" s="51" t="s">
        <v>115</v>
      </c>
      <c r="D23" s="52">
        <v>0.47</v>
      </c>
      <c r="E23" s="52">
        <v>0.48</v>
      </c>
      <c r="F23" s="52">
        <v>0.47</v>
      </c>
      <c r="G23" s="52">
        <v>0.47</v>
      </c>
      <c r="H23" s="52">
        <v>0.46</v>
      </c>
      <c r="I23" s="52">
        <v>0.48</v>
      </c>
      <c r="J23" s="52">
        <v>0.46</v>
      </c>
      <c r="K23" s="53">
        <v>4.35</v>
      </c>
      <c r="L23" s="54">
        <v>18</v>
      </c>
      <c r="M23" s="55">
        <v>54435419</v>
      </c>
      <c r="N23" s="55">
        <v>25799646.93</v>
      </c>
    </row>
    <row r="24" spans="1:14" s="7" customFormat="1" ht="30" customHeight="1">
      <c r="A24" s="11"/>
      <c r="B24" s="51" t="s">
        <v>136</v>
      </c>
      <c r="C24" s="51" t="s">
        <v>137</v>
      </c>
      <c r="D24" s="52">
        <v>0.22</v>
      </c>
      <c r="E24" s="52">
        <v>0.22</v>
      </c>
      <c r="F24" s="52">
        <v>0.21</v>
      </c>
      <c r="G24" s="52">
        <v>0.21</v>
      </c>
      <c r="H24" s="52">
        <v>0.21</v>
      </c>
      <c r="I24" s="52">
        <v>0.21</v>
      </c>
      <c r="J24" s="52">
        <v>0.21</v>
      </c>
      <c r="K24" s="53">
        <v>0</v>
      </c>
      <c r="L24" s="54">
        <v>20</v>
      </c>
      <c r="M24" s="55">
        <v>9535200000</v>
      </c>
      <c r="N24" s="55">
        <v>2002544000</v>
      </c>
    </row>
    <row r="25" spans="1:14" s="7" customFormat="1" ht="30" customHeight="1">
      <c r="A25" s="11"/>
      <c r="B25" s="90" t="s">
        <v>25</v>
      </c>
      <c r="C25" s="91"/>
      <c r="D25" s="87"/>
      <c r="E25" s="88"/>
      <c r="F25" s="88"/>
      <c r="G25" s="88"/>
      <c r="H25" s="88"/>
      <c r="I25" s="88"/>
      <c r="J25" s="88"/>
      <c r="K25" s="89"/>
      <c r="L25" s="54">
        <f>SUM(L12:L24)</f>
        <v>281</v>
      </c>
      <c r="M25" s="55">
        <f>SUM(M12:M24)</f>
        <v>10547155095</v>
      </c>
      <c r="N25" s="55">
        <f>SUM(N12:N24)</f>
        <v>2514054350.41</v>
      </c>
    </row>
    <row r="26" spans="1:14" s="7" customFormat="1" ht="30" customHeight="1">
      <c r="A26" s="20"/>
      <c r="B26" s="84" t="s">
        <v>62</v>
      </c>
      <c r="C26" s="85"/>
      <c r="D26" s="85"/>
      <c r="E26" s="85"/>
      <c r="F26" s="85"/>
      <c r="G26" s="85"/>
      <c r="H26" s="85"/>
      <c r="I26" s="85"/>
      <c r="J26" s="85"/>
      <c r="K26" s="85"/>
      <c r="L26" s="85"/>
      <c r="M26" s="85"/>
      <c r="N26" s="86"/>
    </row>
    <row r="27" spans="1:14" s="7" customFormat="1" ht="30" customHeight="1">
      <c r="A27" s="20"/>
      <c r="B27" s="29" t="s">
        <v>63</v>
      </c>
      <c r="C27" s="29" t="s">
        <v>64</v>
      </c>
      <c r="D27" s="52">
        <v>4.4</v>
      </c>
      <c r="E27" s="52">
        <v>4.4</v>
      </c>
      <c r="F27" s="52">
        <v>4.4</v>
      </c>
      <c r="G27" s="52">
        <v>4.4</v>
      </c>
      <c r="H27" s="52">
        <v>4.42</v>
      </c>
      <c r="I27" s="52">
        <v>4.4</v>
      </c>
      <c r="J27" s="52">
        <v>4.4</v>
      </c>
      <c r="K27" s="53">
        <v>0</v>
      </c>
      <c r="L27" s="54">
        <v>2</v>
      </c>
      <c r="M27" s="55">
        <v>100000</v>
      </c>
      <c r="N27" s="55">
        <v>440000</v>
      </c>
    </row>
    <row r="28" spans="1:14" s="7" customFormat="1" ht="30" customHeight="1">
      <c r="A28" s="20"/>
      <c r="B28" s="90" t="s">
        <v>253</v>
      </c>
      <c r="C28" s="91"/>
      <c r="D28" s="87"/>
      <c r="E28" s="88"/>
      <c r="F28" s="88"/>
      <c r="G28" s="88"/>
      <c r="H28" s="88"/>
      <c r="I28" s="88"/>
      <c r="J28" s="88"/>
      <c r="K28" s="89"/>
      <c r="L28" s="54">
        <v>2</v>
      </c>
      <c r="M28" s="55">
        <v>100000</v>
      </c>
      <c r="N28" s="55">
        <v>440000</v>
      </c>
    </row>
    <row r="29" spans="1:14" s="7" customFormat="1" ht="30" customHeight="1">
      <c r="A29" s="20"/>
      <c r="B29" s="84" t="s">
        <v>57</v>
      </c>
      <c r="C29" s="85"/>
      <c r="D29" s="85"/>
      <c r="E29" s="85"/>
      <c r="F29" s="85"/>
      <c r="G29" s="85"/>
      <c r="H29" s="85"/>
      <c r="I29" s="85"/>
      <c r="J29" s="85"/>
      <c r="K29" s="85"/>
      <c r="L29" s="85"/>
      <c r="M29" s="85"/>
      <c r="N29" s="86"/>
    </row>
    <row r="30" spans="1:14" s="7" customFormat="1" ht="30" customHeight="1">
      <c r="A30" s="20"/>
      <c r="B30" s="29" t="s">
        <v>43</v>
      </c>
      <c r="C30" s="29" t="s">
        <v>44</v>
      </c>
      <c r="D30" s="52">
        <v>0.35</v>
      </c>
      <c r="E30" s="52">
        <v>0.35</v>
      </c>
      <c r="F30" s="52">
        <v>0.35</v>
      </c>
      <c r="G30" s="52">
        <v>0.35</v>
      </c>
      <c r="H30" s="52">
        <v>0.34</v>
      </c>
      <c r="I30" s="52">
        <v>0.35</v>
      </c>
      <c r="J30" s="52">
        <v>0.34</v>
      </c>
      <c r="K30" s="53">
        <v>2.94</v>
      </c>
      <c r="L30" s="54">
        <v>3</v>
      </c>
      <c r="M30" s="55">
        <v>5000000</v>
      </c>
      <c r="N30" s="55">
        <v>1750000</v>
      </c>
    </row>
    <row r="31" spans="1:14" s="7" customFormat="1" ht="30" customHeight="1">
      <c r="A31" s="20"/>
      <c r="B31" s="90" t="s">
        <v>242</v>
      </c>
      <c r="C31" s="91"/>
      <c r="D31" s="87"/>
      <c r="E31" s="88"/>
      <c r="F31" s="88"/>
      <c r="G31" s="88"/>
      <c r="H31" s="88"/>
      <c r="I31" s="88"/>
      <c r="J31" s="88"/>
      <c r="K31" s="89"/>
      <c r="L31" s="54">
        <v>3</v>
      </c>
      <c r="M31" s="55">
        <v>5000000</v>
      </c>
      <c r="N31" s="55">
        <v>1750000</v>
      </c>
    </row>
    <row r="32" spans="1:14" s="7" customFormat="1" ht="31.5" customHeight="1">
      <c r="A32" s="11"/>
      <c r="B32" s="84" t="s">
        <v>26</v>
      </c>
      <c r="C32" s="85"/>
      <c r="D32" s="85"/>
      <c r="E32" s="85"/>
      <c r="F32" s="85"/>
      <c r="G32" s="85"/>
      <c r="H32" s="85"/>
      <c r="I32" s="85"/>
      <c r="J32" s="85"/>
      <c r="K32" s="85"/>
      <c r="L32" s="85"/>
      <c r="M32" s="85"/>
      <c r="N32" s="86"/>
    </row>
    <row r="33" spans="1:14" s="7" customFormat="1" ht="30" customHeight="1">
      <c r="A33" s="11"/>
      <c r="B33" s="29" t="s">
        <v>129</v>
      </c>
      <c r="C33" s="29" t="s">
        <v>130</v>
      </c>
      <c r="D33" s="52">
        <v>13</v>
      </c>
      <c r="E33" s="52">
        <v>13</v>
      </c>
      <c r="F33" s="52">
        <v>12.82</v>
      </c>
      <c r="G33" s="52">
        <v>12.96</v>
      </c>
      <c r="H33" s="52">
        <v>12.95</v>
      </c>
      <c r="I33" s="52">
        <v>12.82</v>
      </c>
      <c r="J33" s="52">
        <v>12.8</v>
      </c>
      <c r="K33" s="53">
        <v>0.16</v>
      </c>
      <c r="L33" s="54">
        <v>16</v>
      </c>
      <c r="M33" s="55">
        <v>551950</v>
      </c>
      <c r="N33" s="55">
        <v>7151435.5</v>
      </c>
    </row>
    <row r="34" spans="1:14" s="7" customFormat="1" ht="30" customHeight="1">
      <c r="A34" s="11"/>
      <c r="B34" s="29" t="s">
        <v>68</v>
      </c>
      <c r="C34" s="29" t="s">
        <v>69</v>
      </c>
      <c r="D34" s="52">
        <v>7</v>
      </c>
      <c r="E34" s="52">
        <v>7.01</v>
      </c>
      <c r="F34" s="52">
        <v>6.81</v>
      </c>
      <c r="G34" s="52">
        <v>6.95</v>
      </c>
      <c r="H34" s="52">
        <v>7.05</v>
      </c>
      <c r="I34" s="52">
        <v>6.81</v>
      </c>
      <c r="J34" s="52">
        <v>7.1</v>
      </c>
      <c r="K34" s="53">
        <v>-4.08</v>
      </c>
      <c r="L34" s="54">
        <v>40</v>
      </c>
      <c r="M34" s="55">
        <v>5479494</v>
      </c>
      <c r="N34" s="55">
        <v>38087658</v>
      </c>
    </row>
    <row r="35" spans="1:14" s="7" customFormat="1" ht="30" customHeight="1">
      <c r="A35" s="11"/>
      <c r="B35" s="29" t="s">
        <v>222</v>
      </c>
      <c r="C35" s="29" t="s">
        <v>223</v>
      </c>
      <c r="D35" s="52">
        <v>2.43</v>
      </c>
      <c r="E35" s="52">
        <v>2.49</v>
      </c>
      <c r="F35" s="52">
        <v>2.43</v>
      </c>
      <c r="G35" s="52">
        <v>2.45</v>
      </c>
      <c r="H35" s="52">
        <v>2.53</v>
      </c>
      <c r="I35" s="52">
        <v>2.45</v>
      </c>
      <c r="J35" s="52">
        <v>2.43</v>
      </c>
      <c r="K35" s="53">
        <v>0.82</v>
      </c>
      <c r="L35" s="54">
        <v>11</v>
      </c>
      <c r="M35" s="55">
        <v>3575000</v>
      </c>
      <c r="N35" s="55">
        <v>8764750</v>
      </c>
    </row>
    <row r="36" spans="1:14" s="7" customFormat="1" ht="27" customHeight="1">
      <c r="A36" s="11"/>
      <c r="B36" s="73" t="s">
        <v>27</v>
      </c>
      <c r="C36" s="73"/>
      <c r="D36" s="107"/>
      <c r="E36" s="107"/>
      <c r="F36" s="107"/>
      <c r="G36" s="107"/>
      <c r="H36" s="107"/>
      <c r="I36" s="107"/>
      <c r="J36" s="107"/>
      <c r="K36" s="107"/>
      <c r="L36" s="32">
        <f>SUM(L33:L35)</f>
        <v>67</v>
      </c>
      <c r="M36" s="33">
        <f>SUM(M33:M35)</f>
        <v>9606444</v>
      </c>
      <c r="N36" s="33">
        <f>SUM(N33:N35)</f>
        <v>54003843.5</v>
      </c>
    </row>
    <row r="37" spans="2:14" ht="25.5" customHeight="1">
      <c r="B37" s="95" t="s">
        <v>30</v>
      </c>
      <c r="C37" s="95"/>
      <c r="D37" s="95"/>
      <c r="E37" s="95"/>
      <c r="F37" s="95"/>
      <c r="G37" s="95"/>
      <c r="H37" s="95"/>
      <c r="I37" s="95"/>
      <c r="J37" s="95"/>
      <c r="K37" s="95"/>
      <c r="L37" s="95"/>
      <c r="M37" s="95"/>
      <c r="N37" s="95"/>
    </row>
    <row r="38" spans="2:14" s="7" customFormat="1" ht="25.5" customHeight="1">
      <c r="B38" s="29" t="s">
        <v>166</v>
      </c>
      <c r="C38" s="29" t="s">
        <v>167</v>
      </c>
      <c r="D38" s="52">
        <v>1.35</v>
      </c>
      <c r="E38" s="52">
        <v>1.35</v>
      </c>
      <c r="F38" s="52">
        <v>1.35</v>
      </c>
      <c r="G38" s="52">
        <v>1.35</v>
      </c>
      <c r="H38" s="52">
        <v>1.35</v>
      </c>
      <c r="I38" s="52">
        <v>1.35</v>
      </c>
      <c r="J38" s="52">
        <v>1.35</v>
      </c>
      <c r="K38" s="53">
        <v>0</v>
      </c>
      <c r="L38" s="54">
        <v>1</v>
      </c>
      <c r="M38" s="55">
        <v>500000</v>
      </c>
      <c r="N38" s="55">
        <v>675000</v>
      </c>
    </row>
    <row r="39" spans="2:14" s="7" customFormat="1" ht="32.25" customHeight="1">
      <c r="B39" s="29" t="s">
        <v>226</v>
      </c>
      <c r="C39" s="29" t="s">
        <v>225</v>
      </c>
      <c r="D39" s="52">
        <v>0.29</v>
      </c>
      <c r="E39" s="52">
        <v>0.3</v>
      </c>
      <c r="F39" s="52">
        <v>0.29</v>
      </c>
      <c r="G39" s="52">
        <v>0.29</v>
      </c>
      <c r="H39" s="52">
        <v>0.28</v>
      </c>
      <c r="I39" s="52">
        <v>0.29</v>
      </c>
      <c r="J39" s="52">
        <v>0.28</v>
      </c>
      <c r="K39" s="53">
        <v>3.57</v>
      </c>
      <c r="L39" s="54">
        <v>6</v>
      </c>
      <c r="M39" s="55">
        <v>7050000</v>
      </c>
      <c r="N39" s="55">
        <v>2060500</v>
      </c>
    </row>
    <row r="40" spans="2:14" s="7" customFormat="1" ht="32.25" customHeight="1">
      <c r="B40" s="29" t="s">
        <v>182</v>
      </c>
      <c r="C40" s="29" t="s">
        <v>183</v>
      </c>
      <c r="D40" s="52">
        <v>0.31</v>
      </c>
      <c r="E40" s="52">
        <v>0.31</v>
      </c>
      <c r="F40" s="52">
        <v>0.31</v>
      </c>
      <c r="G40" s="52">
        <v>0.31</v>
      </c>
      <c r="H40" s="52">
        <v>0.31</v>
      </c>
      <c r="I40" s="52">
        <v>0.31</v>
      </c>
      <c r="J40" s="52">
        <v>0.31</v>
      </c>
      <c r="K40" s="53">
        <v>0</v>
      </c>
      <c r="L40" s="54">
        <v>2</v>
      </c>
      <c r="M40" s="55">
        <v>450000</v>
      </c>
      <c r="N40" s="55">
        <v>139500</v>
      </c>
    </row>
    <row r="41" spans="2:14" s="7" customFormat="1" ht="32.25" customHeight="1">
      <c r="B41" s="29" t="s">
        <v>239</v>
      </c>
      <c r="C41" s="29" t="s">
        <v>240</v>
      </c>
      <c r="D41" s="52">
        <v>1.75</v>
      </c>
      <c r="E41" s="52">
        <v>1.75</v>
      </c>
      <c r="F41" s="52">
        <v>1.75</v>
      </c>
      <c r="G41" s="52">
        <v>1.75</v>
      </c>
      <c r="H41" s="52">
        <v>1.72</v>
      </c>
      <c r="I41" s="52">
        <v>1.75</v>
      </c>
      <c r="J41" s="52">
        <v>1.75</v>
      </c>
      <c r="K41" s="53">
        <v>0</v>
      </c>
      <c r="L41" s="54">
        <v>5</v>
      </c>
      <c r="M41" s="55">
        <v>2537727</v>
      </c>
      <c r="N41" s="55">
        <v>4441022.25</v>
      </c>
    </row>
    <row r="42" spans="2:14" s="7" customFormat="1" ht="32.25" customHeight="1">
      <c r="B42" s="29" t="s">
        <v>108</v>
      </c>
      <c r="C42" s="29" t="s">
        <v>109</v>
      </c>
      <c r="D42" s="52">
        <v>4.4</v>
      </c>
      <c r="E42" s="52">
        <v>4.4</v>
      </c>
      <c r="F42" s="52">
        <v>4.4</v>
      </c>
      <c r="G42" s="52">
        <v>4.4</v>
      </c>
      <c r="H42" s="52">
        <v>4.4</v>
      </c>
      <c r="I42" s="52">
        <v>4.4</v>
      </c>
      <c r="J42" s="52">
        <v>4.4</v>
      </c>
      <c r="K42" s="53">
        <v>0</v>
      </c>
      <c r="L42" s="54">
        <v>2</v>
      </c>
      <c r="M42" s="55">
        <v>90000</v>
      </c>
      <c r="N42" s="55">
        <v>396000</v>
      </c>
    </row>
    <row r="43" spans="2:14" s="7" customFormat="1" ht="32.25" customHeight="1">
      <c r="B43" s="29" t="s">
        <v>215</v>
      </c>
      <c r="C43" s="29" t="s">
        <v>157</v>
      </c>
      <c r="D43" s="52">
        <v>0.55</v>
      </c>
      <c r="E43" s="52">
        <v>0.55</v>
      </c>
      <c r="F43" s="52">
        <v>0.55</v>
      </c>
      <c r="G43" s="52">
        <v>0.55</v>
      </c>
      <c r="H43" s="52">
        <v>0.55</v>
      </c>
      <c r="I43" s="52">
        <v>0.55</v>
      </c>
      <c r="J43" s="52">
        <v>0.54</v>
      </c>
      <c r="K43" s="53">
        <v>1.85</v>
      </c>
      <c r="L43" s="54">
        <v>15</v>
      </c>
      <c r="M43" s="55">
        <v>9900000</v>
      </c>
      <c r="N43" s="55">
        <v>5445000</v>
      </c>
    </row>
    <row r="44" spans="2:14" s="7" customFormat="1" ht="30" customHeight="1">
      <c r="B44" s="29" t="s">
        <v>58</v>
      </c>
      <c r="C44" s="29" t="s">
        <v>59</v>
      </c>
      <c r="D44" s="52">
        <v>0.62</v>
      </c>
      <c r="E44" s="52">
        <v>0.62</v>
      </c>
      <c r="F44" s="52">
        <v>0.61</v>
      </c>
      <c r="G44" s="52">
        <v>0.61</v>
      </c>
      <c r="H44" s="52">
        <v>0.61</v>
      </c>
      <c r="I44" s="52">
        <v>0.61</v>
      </c>
      <c r="J44" s="52">
        <v>0.62</v>
      </c>
      <c r="K44" s="53">
        <v>-1.61</v>
      </c>
      <c r="L44" s="54">
        <v>5</v>
      </c>
      <c r="M44" s="55">
        <v>8000000</v>
      </c>
      <c r="N44" s="55">
        <v>4890000</v>
      </c>
    </row>
    <row r="45" spans="2:14" s="7" customFormat="1" ht="30" customHeight="1">
      <c r="B45" s="29" t="s">
        <v>86</v>
      </c>
      <c r="C45" s="29" t="s">
        <v>87</v>
      </c>
      <c r="D45" s="52">
        <v>3.4</v>
      </c>
      <c r="E45" s="52">
        <v>3.5</v>
      </c>
      <c r="F45" s="52">
        <v>3.38</v>
      </c>
      <c r="G45" s="52">
        <v>3.42</v>
      </c>
      <c r="H45" s="52">
        <v>3.53</v>
      </c>
      <c r="I45" s="52">
        <v>3.38</v>
      </c>
      <c r="J45" s="52">
        <v>3.4</v>
      </c>
      <c r="K45" s="53">
        <v>-0.59</v>
      </c>
      <c r="L45" s="54">
        <v>17</v>
      </c>
      <c r="M45" s="55">
        <v>2341667</v>
      </c>
      <c r="N45" s="55">
        <v>7996834.46</v>
      </c>
    </row>
    <row r="46" spans="2:14" s="7" customFormat="1" ht="30" customHeight="1">
      <c r="B46" s="51" t="s">
        <v>106</v>
      </c>
      <c r="C46" s="51" t="s">
        <v>107</v>
      </c>
      <c r="D46" s="52">
        <v>0.41</v>
      </c>
      <c r="E46" s="52">
        <v>0.42</v>
      </c>
      <c r="F46" s="52">
        <v>0.41</v>
      </c>
      <c r="G46" s="52">
        <v>0.41</v>
      </c>
      <c r="H46" s="52">
        <v>0.41</v>
      </c>
      <c r="I46" s="52">
        <v>0.42</v>
      </c>
      <c r="J46" s="52">
        <v>0.41</v>
      </c>
      <c r="K46" s="53">
        <v>2.44</v>
      </c>
      <c r="L46" s="54">
        <v>15</v>
      </c>
      <c r="M46" s="55">
        <v>12500000</v>
      </c>
      <c r="N46" s="55">
        <v>5167519</v>
      </c>
    </row>
    <row r="47" spans="2:14" s="7" customFormat="1" ht="30" customHeight="1">
      <c r="B47" s="29" t="s">
        <v>248</v>
      </c>
      <c r="C47" s="29" t="s">
        <v>249</v>
      </c>
      <c r="D47" s="52">
        <v>0.31</v>
      </c>
      <c r="E47" s="52">
        <v>0.31</v>
      </c>
      <c r="F47" s="52">
        <v>0.31</v>
      </c>
      <c r="G47" s="52">
        <v>0.31</v>
      </c>
      <c r="H47" s="52">
        <v>0.31</v>
      </c>
      <c r="I47" s="52">
        <v>0.31</v>
      </c>
      <c r="J47" s="52">
        <v>0.3</v>
      </c>
      <c r="K47" s="53">
        <v>3.33</v>
      </c>
      <c r="L47" s="54">
        <v>11</v>
      </c>
      <c r="M47" s="55">
        <v>20020000</v>
      </c>
      <c r="N47" s="55">
        <v>6206200</v>
      </c>
    </row>
    <row r="48" spans="1:14" s="7" customFormat="1" ht="27" customHeight="1">
      <c r="A48" s="11"/>
      <c r="B48" s="77" t="s">
        <v>28</v>
      </c>
      <c r="C48" s="73"/>
      <c r="D48" s="78"/>
      <c r="E48" s="79"/>
      <c r="F48" s="79"/>
      <c r="G48" s="79"/>
      <c r="H48" s="79"/>
      <c r="I48" s="79"/>
      <c r="J48" s="79"/>
      <c r="K48" s="80"/>
      <c r="L48" s="32">
        <f>SUM(L38:L47)</f>
        <v>79</v>
      </c>
      <c r="M48" s="33">
        <f>SUM(M38:M47)</f>
        <v>63389394</v>
      </c>
      <c r="N48" s="33">
        <f>SUM(N38:N47)</f>
        <v>37417575.71</v>
      </c>
    </row>
    <row r="49" spans="1:14" s="5" customFormat="1" ht="30" customHeight="1">
      <c r="A49" s="11"/>
      <c r="B49" s="92" t="s">
        <v>31</v>
      </c>
      <c r="C49" s="93"/>
      <c r="D49" s="93"/>
      <c r="E49" s="93"/>
      <c r="F49" s="93"/>
      <c r="G49" s="93"/>
      <c r="H49" s="93"/>
      <c r="I49" s="93"/>
      <c r="J49" s="93"/>
      <c r="K49" s="93"/>
      <c r="L49" s="93"/>
      <c r="M49" s="93"/>
      <c r="N49" s="94"/>
    </row>
    <row r="50" spans="1:14" s="7" customFormat="1" ht="30" customHeight="1">
      <c r="A50" s="11"/>
      <c r="B50" s="29" t="s">
        <v>97</v>
      </c>
      <c r="C50" s="29" t="s">
        <v>98</v>
      </c>
      <c r="D50" s="52">
        <v>9.1</v>
      </c>
      <c r="E50" s="52">
        <v>9.1</v>
      </c>
      <c r="F50" s="52">
        <v>9.1</v>
      </c>
      <c r="G50" s="52">
        <v>9.1</v>
      </c>
      <c r="H50" s="52">
        <v>8.72</v>
      </c>
      <c r="I50" s="52">
        <v>9.1</v>
      </c>
      <c r="J50" s="52">
        <v>9.1</v>
      </c>
      <c r="K50" s="53">
        <v>0</v>
      </c>
      <c r="L50" s="54">
        <v>6</v>
      </c>
      <c r="M50" s="55">
        <v>600000</v>
      </c>
      <c r="N50" s="55">
        <v>5460000</v>
      </c>
    </row>
    <row r="51" spans="1:14" s="7" customFormat="1" ht="30" customHeight="1">
      <c r="A51" s="11"/>
      <c r="B51" s="29" t="s">
        <v>72</v>
      </c>
      <c r="C51" s="29" t="s">
        <v>73</v>
      </c>
      <c r="D51" s="52">
        <v>23.5</v>
      </c>
      <c r="E51" s="52">
        <v>23.6</v>
      </c>
      <c r="F51" s="52">
        <v>23.5</v>
      </c>
      <c r="G51" s="52">
        <v>23.53</v>
      </c>
      <c r="H51" s="52">
        <v>23.47</v>
      </c>
      <c r="I51" s="52">
        <v>23.6</v>
      </c>
      <c r="J51" s="52">
        <v>23.4</v>
      </c>
      <c r="K51" s="53">
        <v>0.85</v>
      </c>
      <c r="L51" s="54">
        <v>10</v>
      </c>
      <c r="M51" s="55">
        <v>293000</v>
      </c>
      <c r="N51" s="55">
        <v>6893500</v>
      </c>
    </row>
    <row r="52" spans="1:14" s="7" customFormat="1" ht="30" customHeight="1">
      <c r="A52" s="11"/>
      <c r="B52" s="29" t="s">
        <v>153</v>
      </c>
      <c r="C52" s="29" t="s">
        <v>154</v>
      </c>
      <c r="D52" s="52">
        <v>11.25</v>
      </c>
      <c r="E52" s="52">
        <v>11.3</v>
      </c>
      <c r="F52" s="52">
        <v>11.25</v>
      </c>
      <c r="G52" s="52">
        <v>11.26</v>
      </c>
      <c r="H52" s="52">
        <v>11.27</v>
      </c>
      <c r="I52" s="52">
        <v>11.3</v>
      </c>
      <c r="J52" s="52">
        <v>11.3</v>
      </c>
      <c r="K52" s="53">
        <v>0</v>
      </c>
      <c r="L52" s="54">
        <v>10</v>
      </c>
      <c r="M52" s="55">
        <v>683334</v>
      </c>
      <c r="N52" s="55">
        <v>7695007.5</v>
      </c>
    </row>
    <row r="53" spans="1:14" s="7" customFormat="1" ht="30" customHeight="1">
      <c r="A53" s="11"/>
      <c r="B53" s="29" t="s">
        <v>120</v>
      </c>
      <c r="C53" s="29" t="s">
        <v>121</v>
      </c>
      <c r="D53" s="52">
        <v>1.57</v>
      </c>
      <c r="E53" s="52">
        <v>1.57</v>
      </c>
      <c r="F53" s="52">
        <v>1.57</v>
      </c>
      <c r="G53" s="52">
        <v>1.57</v>
      </c>
      <c r="H53" s="52">
        <v>1.57</v>
      </c>
      <c r="I53" s="52">
        <v>1.57</v>
      </c>
      <c r="J53" s="52">
        <v>1.57</v>
      </c>
      <c r="K53" s="53">
        <v>0</v>
      </c>
      <c r="L53" s="54">
        <v>1</v>
      </c>
      <c r="M53" s="55">
        <v>25000</v>
      </c>
      <c r="N53" s="55">
        <v>39250</v>
      </c>
    </row>
    <row r="54" spans="1:14" s="7" customFormat="1" ht="30" customHeight="1">
      <c r="A54" s="11"/>
      <c r="B54" s="29" t="s">
        <v>138</v>
      </c>
      <c r="C54" s="29" t="s">
        <v>139</v>
      </c>
      <c r="D54" s="52">
        <v>13.5</v>
      </c>
      <c r="E54" s="52">
        <v>13.5</v>
      </c>
      <c r="F54" s="52">
        <v>13.5</v>
      </c>
      <c r="G54" s="52">
        <v>13.5</v>
      </c>
      <c r="H54" s="52">
        <v>13.69</v>
      </c>
      <c r="I54" s="52">
        <v>13.5</v>
      </c>
      <c r="J54" s="52">
        <v>13.69</v>
      </c>
      <c r="K54" s="53">
        <v>-1.39</v>
      </c>
      <c r="L54" s="54">
        <v>1</v>
      </c>
      <c r="M54" s="55">
        <v>50000</v>
      </c>
      <c r="N54" s="55">
        <v>675000</v>
      </c>
    </row>
    <row r="55" spans="1:14" s="7" customFormat="1" ht="30" customHeight="1">
      <c r="A55" s="11"/>
      <c r="B55" s="29" t="s">
        <v>214</v>
      </c>
      <c r="C55" s="29" t="s">
        <v>177</v>
      </c>
      <c r="D55" s="52">
        <v>8.74</v>
      </c>
      <c r="E55" s="52">
        <v>8.74</v>
      </c>
      <c r="F55" s="52">
        <v>8.5</v>
      </c>
      <c r="G55" s="52">
        <v>8.62</v>
      </c>
      <c r="H55" s="52">
        <v>8.64</v>
      </c>
      <c r="I55" s="52">
        <v>8.7</v>
      </c>
      <c r="J55" s="52">
        <v>8.74</v>
      </c>
      <c r="K55" s="53">
        <v>-0.46</v>
      </c>
      <c r="L55" s="54">
        <v>7</v>
      </c>
      <c r="M55" s="55">
        <v>210000</v>
      </c>
      <c r="N55" s="55">
        <v>1809400</v>
      </c>
    </row>
    <row r="56" spans="1:14" s="7" customFormat="1" ht="30" customHeight="1">
      <c r="A56" s="11"/>
      <c r="B56" s="29" t="s">
        <v>147</v>
      </c>
      <c r="C56" s="29" t="s">
        <v>148</v>
      </c>
      <c r="D56" s="52">
        <v>12.8</v>
      </c>
      <c r="E56" s="52">
        <v>13</v>
      </c>
      <c r="F56" s="52">
        <v>12.8</v>
      </c>
      <c r="G56" s="52">
        <v>12.81</v>
      </c>
      <c r="H56" s="52">
        <v>12.75</v>
      </c>
      <c r="I56" s="52">
        <v>13</v>
      </c>
      <c r="J56" s="52">
        <v>12.75</v>
      </c>
      <c r="K56" s="53">
        <v>1.96</v>
      </c>
      <c r="L56" s="54">
        <v>9</v>
      </c>
      <c r="M56" s="55">
        <v>1442755</v>
      </c>
      <c r="N56" s="55">
        <v>18480264</v>
      </c>
    </row>
    <row r="57" spans="1:14" s="7" customFormat="1" ht="30" customHeight="1">
      <c r="A57" s="11"/>
      <c r="B57" s="29" t="s">
        <v>195</v>
      </c>
      <c r="C57" s="29" t="s">
        <v>194</v>
      </c>
      <c r="D57" s="52">
        <v>4</v>
      </c>
      <c r="E57" s="52">
        <v>4</v>
      </c>
      <c r="F57" s="52">
        <v>4</v>
      </c>
      <c r="G57" s="52">
        <v>4</v>
      </c>
      <c r="H57" s="52">
        <v>4.25</v>
      </c>
      <c r="I57" s="52">
        <v>4</v>
      </c>
      <c r="J57" s="52">
        <v>4.25</v>
      </c>
      <c r="K57" s="53">
        <v>-5.88</v>
      </c>
      <c r="L57" s="54">
        <v>2</v>
      </c>
      <c r="M57" s="55">
        <v>500000</v>
      </c>
      <c r="N57" s="55">
        <v>2000000</v>
      </c>
    </row>
    <row r="58" spans="1:15" s="6" customFormat="1" ht="30" customHeight="1">
      <c r="A58" s="11"/>
      <c r="B58" s="76" t="s">
        <v>29</v>
      </c>
      <c r="C58" s="77"/>
      <c r="D58" s="78"/>
      <c r="E58" s="79"/>
      <c r="F58" s="79"/>
      <c r="G58" s="79"/>
      <c r="H58" s="79"/>
      <c r="I58" s="79"/>
      <c r="J58" s="79"/>
      <c r="K58" s="80"/>
      <c r="L58" s="32">
        <f>SUM(L50:L57)</f>
        <v>46</v>
      </c>
      <c r="M58" s="33">
        <f>SUM(M50:M57)</f>
        <v>3804089</v>
      </c>
      <c r="N58" s="33">
        <f>SUM(N50:N57)</f>
        <v>43052421.5</v>
      </c>
      <c r="O58" s="7"/>
    </row>
    <row r="59" spans="1:14" s="7" customFormat="1" ht="30" customHeight="1">
      <c r="A59" s="20"/>
      <c r="B59" s="92" t="s">
        <v>45</v>
      </c>
      <c r="C59" s="93"/>
      <c r="D59" s="93"/>
      <c r="E59" s="93"/>
      <c r="F59" s="93"/>
      <c r="G59" s="93"/>
      <c r="H59" s="93"/>
      <c r="I59" s="93"/>
      <c r="J59" s="93"/>
      <c r="K59" s="93"/>
      <c r="L59" s="93"/>
      <c r="M59" s="93"/>
      <c r="N59" s="94"/>
    </row>
    <row r="60" spans="1:14" s="7" customFormat="1" ht="30" customHeight="1">
      <c r="A60" s="20"/>
      <c r="B60" s="29" t="s">
        <v>123</v>
      </c>
      <c r="C60" s="29" t="s">
        <v>124</v>
      </c>
      <c r="D60" s="52">
        <v>2.36</v>
      </c>
      <c r="E60" s="52">
        <v>2.36</v>
      </c>
      <c r="F60" s="52">
        <v>2.36</v>
      </c>
      <c r="G60" s="52">
        <v>2.36</v>
      </c>
      <c r="H60" s="52">
        <v>2.36</v>
      </c>
      <c r="I60" s="52">
        <v>2.36</v>
      </c>
      <c r="J60" s="52">
        <v>2.36</v>
      </c>
      <c r="K60" s="53">
        <v>0</v>
      </c>
      <c r="L60" s="54">
        <v>2</v>
      </c>
      <c r="M60" s="55">
        <v>6000000</v>
      </c>
      <c r="N60" s="55">
        <v>14160000</v>
      </c>
    </row>
    <row r="61" spans="1:14" s="7" customFormat="1" ht="30" customHeight="1">
      <c r="A61" s="20"/>
      <c r="B61" s="29" t="s">
        <v>66</v>
      </c>
      <c r="C61" s="29" t="s">
        <v>67</v>
      </c>
      <c r="D61" s="52">
        <v>7.7</v>
      </c>
      <c r="E61" s="52">
        <v>7.7</v>
      </c>
      <c r="F61" s="52">
        <v>7.7</v>
      </c>
      <c r="G61" s="52">
        <v>7.7</v>
      </c>
      <c r="H61" s="52">
        <v>7.32</v>
      </c>
      <c r="I61" s="52">
        <v>7.7</v>
      </c>
      <c r="J61" s="52">
        <v>7.65</v>
      </c>
      <c r="K61" s="53">
        <v>0.65</v>
      </c>
      <c r="L61" s="54">
        <v>3</v>
      </c>
      <c r="M61" s="55">
        <v>25000</v>
      </c>
      <c r="N61" s="55">
        <v>192500</v>
      </c>
    </row>
    <row r="62" spans="1:14" s="7" customFormat="1" ht="24" customHeight="1">
      <c r="A62" s="20"/>
      <c r="B62" s="106" t="s">
        <v>264</v>
      </c>
      <c r="C62" s="77"/>
      <c r="D62" s="78"/>
      <c r="E62" s="79"/>
      <c r="F62" s="79"/>
      <c r="G62" s="79"/>
      <c r="H62" s="79"/>
      <c r="I62" s="79"/>
      <c r="J62" s="79"/>
      <c r="K62" s="80"/>
      <c r="L62" s="32">
        <f>SUM(L60:L61)</f>
        <v>5</v>
      </c>
      <c r="M62" s="33">
        <f>SUM(M60:M61)</f>
        <v>6025000</v>
      </c>
      <c r="N62" s="33">
        <f>SUM(N60:N61)</f>
        <v>14352500</v>
      </c>
    </row>
    <row r="63" spans="1:14" s="7" customFormat="1" ht="27" customHeight="1">
      <c r="A63" s="20"/>
      <c r="B63" s="106" t="s">
        <v>90</v>
      </c>
      <c r="C63" s="77"/>
      <c r="D63" s="78"/>
      <c r="E63" s="79"/>
      <c r="F63" s="79"/>
      <c r="G63" s="79"/>
      <c r="H63" s="79"/>
      <c r="I63" s="79"/>
      <c r="J63" s="79"/>
      <c r="K63" s="80"/>
      <c r="L63" s="32">
        <f>L62+L58+L48+L36+L31+L28+L25</f>
        <v>483</v>
      </c>
      <c r="M63" s="33">
        <f>M62+M58+M48+M36+M31+M28+M25</f>
        <v>10635080022</v>
      </c>
      <c r="N63" s="33">
        <f>N62+N58+N48+N36+N31+N28+N25</f>
        <v>2665070691.12</v>
      </c>
    </row>
    <row r="64" spans="2:14" s="7" customFormat="1" ht="29.25" customHeight="1">
      <c r="B64" s="84" t="s">
        <v>277</v>
      </c>
      <c r="C64" s="85"/>
      <c r="D64" s="85"/>
      <c r="E64" s="85"/>
      <c r="F64" s="85"/>
      <c r="G64" s="85"/>
      <c r="H64" s="85"/>
      <c r="I64" s="85"/>
      <c r="J64" s="85"/>
      <c r="K64" s="85"/>
      <c r="L64" s="85"/>
      <c r="M64" s="85"/>
      <c r="N64" s="86"/>
    </row>
    <row r="65" spans="2:14" s="7" customFormat="1" ht="37.5" customHeight="1">
      <c r="B65" s="99" t="s">
        <v>257</v>
      </c>
      <c r="C65" s="100"/>
      <c r="D65" s="96" t="s">
        <v>256</v>
      </c>
      <c r="E65" s="97"/>
      <c r="F65" s="97"/>
      <c r="G65" s="97"/>
      <c r="H65" s="97"/>
      <c r="I65" s="97"/>
      <c r="J65" s="97"/>
      <c r="K65" s="97"/>
      <c r="L65" s="97"/>
      <c r="M65" s="97"/>
      <c r="N65" s="98"/>
    </row>
    <row r="66" spans="2:14" s="7" customFormat="1" ht="52.5" customHeight="1">
      <c r="B66" s="74" t="s">
        <v>276</v>
      </c>
      <c r="C66" s="75"/>
      <c r="D66" s="81" t="s">
        <v>293</v>
      </c>
      <c r="E66" s="81"/>
      <c r="F66" s="81"/>
      <c r="G66" s="81"/>
      <c r="H66" s="81"/>
      <c r="I66" s="81"/>
      <c r="J66" s="81"/>
      <c r="K66" s="81"/>
      <c r="L66" s="81"/>
      <c r="M66" s="81"/>
      <c r="N66" s="82"/>
    </row>
    <row r="67" spans="2:14" s="7" customFormat="1" ht="52.5" customHeight="1">
      <c r="B67" s="74" t="s">
        <v>266</v>
      </c>
      <c r="C67" s="75"/>
      <c r="D67" s="81" t="s">
        <v>294</v>
      </c>
      <c r="E67" s="81"/>
      <c r="F67" s="81"/>
      <c r="G67" s="81"/>
      <c r="H67" s="81"/>
      <c r="I67" s="81"/>
      <c r="J67" s="81"/>
      <c r="K67" s="81"/>
      <c r="L67" s="81"/>
      <c r="M67" s="81"/>
      <c r="N67" s="82"/>
    </row>
    <row r="68" spans="2:14" s="7" customFormat="1" ht="73.5" customHeight="1">
      <c r="B68" s="74" t="s">
        <v>235</v>
      </c>
      <c r="C68" s="75"/>
      <c r="D68" s="83" t="s">
        <v>255</v>
      </c>
      <c r="E68" s="81"/>
      <c r="F68" s="81"/>
      <c r="G68" s="81"/>
      <c r="H68" s="81"/>
      <c r="I68" s="81"/>
      <c r="J68" s="81"/>
      <c r="K68" s="81"/>
      <c r="L68" s="81"/>
      <c r="M68" s="81"/>
      <c r="N68" s="82"/>
    </row>
    <row r="69" spans="2:14" s="7" customFormat="1" ht="74.25" customHeight="1">
      <c r="B69" s="74" t="s">
        <v>236</v>
      </c>
      <c r="C69" s="75"/>
      <c r="D69" s="83" t="s">
        <v>238</v>
      </c>
      <c r="E69" s="81"/>
      <c r="F69" s="81"/>
      <c r="G69" s="81"/>
      <c r="H69" s="81"/>
      <c r="I69" s="81"/>
      <c r="J69" s="81"/>
      <c r="K69" s="81"/>
      <c r="L69" s="81"/>
      <c r="M69" s="81"/>
      <c r="N69" s="82"/>
    </row>
    <row r="70" spans="2:14" s="7" customFormat="1" ht="31.5" customHeight="1">
      <c r="B70" s="70" t="s">
        <v>96</v>
      </c>
      <c r="C70" s="71"/>
      <c r="D70" s="71"/>
      <c r="E70" s="71"/>
      <c r="F70" s="71"/>
      <c r="G70" s="71"/>
      <c r="H70" s="71"/>
      <c r="I70" s="71"/>
      <c r="J70" s="71"/>
      <c r="K70" s="71"/>
      <c r="L70" s="71"/>
      <c r="M70" s="71"/>
      <c r="N70" s="72"/>
    </row>
    <row r="71" ht="14.25">
      <c r="A71"/>
    </row>
    <row r="72" ht="14.25">
      <c r="A72"/>
    </row>
    <row r="75" ht="14.25">
      <c r="N75" s="2"/>
    </row>
    <row r="76" ht="14.25">
      <c r="N76" s="2"/>
    </row>
    <row r="80" ht="14.25">
      <c r="A80"/>
    </row>
    <row r="81" ht="14.25">
      <c r="A81"/>
    </row>
    <row r="82" ht="14.25">
      <c r="A82"/>
    </row>
    <row r="83" ht="14.25">
      <c r="A83"/>
    </row>
    <row r="84" spans="1:13" ht="14.25">
      <c r="A84"/>
      <c r="M84" s="2"/>
    </row>
    <row r="85" spans="1:13" ht="14.25">
      <c r="A85"/>
      <c r="M85" s="2"/>
    </row>
    <row r="86" spans="1:13" ht="14.25">
      <c r="A86"/>
      <c r="M86" s="2"/>
    </row>
    <row r="87" spans="1:13" ht="14.25">
      <c r="A87"/>
      <c r="M87" s="2"/>
    </row>
    <row r="88" spans="1:13" ht="14.25">
      <c r="A88"/>
      <c r="M88" s="2"/>
    </row>
    <row r="89" spans="1:13" ht="14.25">
      <c r="A89"/>
      <c r="M89" s="2"/>
    </row>
    <row r="90" spans="1:13" ht="14.25">
      <c r="A90"/>
      <c r="M90" s="2"/>
    </row>
    <row r="91" ht="14.25">
      <c r="M91" s="2"/>
    </row>
    <row r="92" ht="14.25">
      <c r="M92" s="2"/>
    </row>
    <row r="93" ht="14.25">
      <c r="M93" s="2"/>
    </row>
    <row r="94" ht="14.25">
      <c r="M94" s="2"/>
    </row>
  </sheetData>
  <sheetProtection/>
  <mergeCells count="41">
    <mergeCell ref="B59:N59"/>
    <mergeCell ref="D62:K62"/>
    <mergeCell ref="B62:C62"/>
    <mergeCell ref="B63:C63"/>
    <mergeCell ref="B32:N32"/>
    <mergeCell ref="D36:K36"/>
    <mergeCell ref="B1:E1"/>
    <mergeCell ref="C3:E3"/>
    <mergeCell ref="B25:C25"/>
    <mergeCell ref="D25:K25"/>
    <mergeCell ref="C4:E4"/>
    <mergeCell ref="C6:D6"/>
    <mergeCell ref="E9:K9"/>
    <mergeCell ref="B11:N11"/>
    <mergeCell ref="C5:D5"/>
    <mergeCell ref="D68:N68"/>
    <mergeCell ref="B68:C68"/>
    <mergeCell ref="D65:N65"/>
    <mergeCell ref="D63:K63"/>
    <mergeCell ref="B66:C66"/>
    <mergeCell ref="D66:N66"/>
    <mergeCell ref="B65:C65"/>
    <mergeCell ref="B26:N26"/>
    <mergeCell ref="D28:K28"/>
    <mergeCell ref="B28:C28"/>
    <mergeCell ref="B29:N29"/>
    <mergeCell ref="B49:N49"/>
    <mergeCell ref="D48:K48"/>
    <mergeCell ref="B37:N37"/>
    <mergeCell ref="D31:K31"/>
    <mergeCell ref="B31:C31"/>
    <mergeCell ref="B70:N70"/>
    <mergeCell ref="B36:C36"/>
    <mergeCell ref="B69:C69"/>
    <mergeCell ref="B58:C58"/>
    <mergeCell ref="D58:K58"/>
    <mergeCell ref="B48:C48"/>
    <mergeCell ref="D67:N67"/>
    <mergeCell ref="B67:C67"/>
    <mergeCell ref="D69:N69"/>
    <mergeCell ref="B64:N64"/>
  </mergeCells>
  <printOptions/>
  <pageMargins left="0" right="0" top="0" bottom="0" header="0" footer="0"/>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30"/>
  <sheetViews>
    <sheetView rightToLeft="1" zoomScale="90" zoomScaleNormal="90" zoomScalePageLayoutView="0" workbookViewId="0" topLeftCell="A1">
      <selection activeCell="D8" sqref="D8"/>
    </sheetView>
  </sheetViews>
  <sheetFormatPr defaultColWidth="9.140625" defaultRowHeight="15"/>
  <cols>
    <col min="1" max="1" width="3.7109375" style="7" customWidth="1"/>
    <col min="2" max="2" width="25.28125" style="7" bestFit="1" customWidth="1"/>
    <col min="3" max="3" width="12.421875" style="7" customWidth="1"/>
    <col min="4" max="4" width="11.57421875" style="7" customWidth="1"/>
    <col min="5" max="5" width="16.28125" style="7" customWidth="1"/>
    <col min="6" max="6" width="20.7109375" style="7" customWidth="1"/>
    <col min="7" max="16384" width="9.00390625" style="7" customWidth="1"/>
  </cols>
  <sheetData>
    <row r="1" spans="2:3" ht="27" customHeight="1">
      <c r="B1" s="116" t="s">
        <v>0</v>
      </c>
      <c r="C1" s="116"/>
    </row>
    <row r="2" spans="2:3" ht="18" customHeight="1">
      <c r="B2" s="61" t="s">
        <v>278</v>
      </c>
      <c r="C2" s="61"/>
    </row>
    <row r="3" spans="2:4" ht="21.75" customHeight="1">
      <c r="B3" s="116"/>
      <c r="C3" s="116"/>
      <c r="D3" s="116"/>
    </row>
    <row r="4" spans="2:6" ht="21.75" customHeight="1">
      <c r="B4" s="110" t="s">
        <v>279</v>
      </c>
      <c r="C4" s="110"/>
      <c r="D4" s="110"/>
      <c r="E4" s="110"/>
      <c r="F4" s="110"/>
    </row>
    <row r="5" spans="2:6" ht="21.75" customHeight="1">
      <c r="B5" s="62" t="s">
        <v>12</v>
      </c>
      <c r="C5" s="63" t="s">
        <v>13</v>
      </c>
      <c r="D5" s="63" t="s">
        <v>4</v>
      </c>
      <c r="E5" s="63" t="s">
        <v>22</v>
      </c>
      <c r="F5" s="63" t="s">
        <v>23</v>
      </c>
    </row>
    <row r="6" spans="2:6" ht="21.75" customHeight="1">
      <c r="B6" s="111" t="s">
        <v>24</v>
      </c>
      <c r="C6" s="112"/>
      <c r="D6" s="112"/>
      <c r="E6" s="112"/>
      <c r="F6" s="113"/>
    </row>
    <row r="7" spans="2:6" ht="21.75" customHeight="1">
      <c r="B7" s="64" t="s">
        <v>218</v>
      </c>
      <c r="C7" s="65" t="s">
        <v>219</v>
      </c>
      <c r="D7" s="66">
        <v>26</v>
      </c>
      <c r="E7" s="66">
        <v>55000000</v>
      </c>
      <c r="F7" s="66">
        <v>45550000</v>
      </c>
    </row>
    <row r="8" spans="2:6" ht="21.75" customHeight="1">
      <c r="B8" s="64" t="s">
        <v>280</v>
      </c>
      <c r="C8" s="65" t="s">
        <v>38</v>
      </c>
      <c r="D8" s="66">
        <v>3</v>
      </c>
      <c r="E8" s="66">
        <v>12950000</v>
      </c>
      <c r="F8" s="66">
        <v>4532500</v>
      </c>
    </row>
    <row r="9" spans="2:6" ht="21.75" customHeight="1">
      <c r="B9" s="64" t="s">
        <v>281</v>
      </c>
      <c r="C9" s="65" t="s">
        <v>115</v>
      </c>
      <c r="D9" s="66">
        <v>1</v>
      </c>
      <c r="E9" s="66">
        <v>400000</v>
      </c>
      <c r="F9" s="66">
        <v>188000</v>
      </c>
    </row>
    <row r="10" spans="2:6" ht="21.75" customHeight="1">
      <c r="B10" s="64" t="s">
        <v>282</v>
      </c>
      <c r="C10" s="65" t="s">
        <v>179</v>
      </c>
      <c r="D10" s="66">
        <v>1</v>
      </c>
      <c r="E10" s="66">
        <v>500000</v>
      </c>
      <c r="F10" s="66">
        <v>75000</v>
      </c>
    </row>
    <row r="11" spans="2:6" ht="21.75" customHeight="1">
      <c r="B11" s="64" t="s">
        <v>283</v>
      </c>
      <c r="C11" s="65" t="s">
        <v>263</v>
      </c>
      <c r="D11" s="66">
        <v>1</v>
      </c>
      <c r="E11" s="66">
        <v>800000</v>
      </c>
      <c r="F11" s="66">
        <v>168000</v>
      </c>
    </row>
    <row r="12" spans="2:6" ht="21.75" customHeight="1">
      <c r="B12" s="114" t="s">
        <v>25</v>
      </c>
      <c r="C12" s="115"/>
      <c r="D12" s="66">
        <f>SUM(D7:D11)</f>
        <v>32</v>
      </c>
      <c r="E12" s="66">
        <f>SUM(E7:E11)</f>
        <v>69650000</v>
      </c>
      <c r="F12" s="66">
        <f>SUM(F7:F11)</f>
        <v>50513500</v>
      </c>
    </row>
    <row r="13" spans="2:6" ht="21.75" customHeight="1">
      <c r="B13" s="111" t="s">
        <v>284</v>
      </c>
      <c r="C13" s="112"/>
      <c r="D13" s="112"/>
      <c r="E13" s="112"/>
      <c r="F13" s="113"/>
    </row>
    <row r="14" spans="2:6" ht="21.75" customHeight="1">
      <c r="B14" s="64" t="s">
        <v>285</v>
      </c>
      <c r="C14" s="65" t="s">
        <v>225</v>
      </c>
      <c r="D14" s="66">
        <v>1</v>
      </c>
      <c r="E14" s="66">
        <v>600000</v>
      </c>
      <c r="F14" s="66">
        <v>180000</v>
      </c>
    </row>
    <row r="15" spans="2:6" ht="21.75" customHeight="1">
      <c r="B15" s="64" t="s">
        <v>248</v>
      </c>
      <c r="C15" s="65" t="s">
        <v>249</v>
      </c>
      <c r="D15" s="66">
        <v>1</v>
      </c>
      <c r="E15" s="66">
        <v>600000</v>
      </c>
      <c r="F15" s="66">
        <v>186000</v>
      </c>
    </row>
    <row r="16" spans="2:6" ht="24" customHeight="1">
      <c r="B16" s="64" t="s">
        <v>286</v>
      </c>
      <c r="C16" s="65" t="s">
        <v>107</v>
      </c>
      <c r="D16" s="66">
        <v>1</v>
      </c>
      <c r="E16" s="66">
        <v>500000</v>
      </c>
      <c r="F16" s="66">
        <v>205000</v>
      </c>
    </row>
    <row r="17" spans="2:6" ht="21.75" customHeight="1">
      <c r="B17" s="64" t="s">
        <v>287</v>
      </c>
      <c r="C17" s="65" t="s">
        <v>157</v>
      </c>
      <c r="D17" s="66">
        <v>1</v>
      </c>
      <c r="E17" s="66">
        <v>300000</v>
      </c>
      <c r="F17" s="66">
        <v>165000</v>
      </c>
    </row>
    <row r="18" spans="2:6" ht="21.75" customHeight="1">
      <c r="B18" s="64" t="s">
        <v>288</v>
      </c>
      <c r="C18" s="65" t="s">
        <v>183</v>
      </c>
      <c r="D18" s="66">
        <v>1</v>
      </c>
      <c r="E18" s="66">
        <v>400000</v>
      </c>
      <c r="F18" s="66">
        <v>124000</v>
      </c>
    </row>
    <row r="19" spans="2:6" ht="21.75" customHeight="1">
      <c r="B19" s="108" t="s">
        <v>289</v>
      </c>
      <c r="C19" s="109"/>
      <c r="D19" s="66">
        <f>SUM(D14:D18)</f>
        <v>5</v>
      </c>
      <c r="E19" s="66">
        <f>SUM(E14:E18)</f>
        <v>2400000</v>
      </c>
      <c r="F19" s="66">
        <f>SUM(F14:F18)</f>
        <v>860000</v>
      </c>
    </row>
    <row r="20" spans="2:6" ht="21" customHeight="1">
      <c r="B20" s="108" t="s">
        <v>290</v>
      </c>
      <c r="C20" s="109"/>
      <c r="D20" s="66">
        <f>D19+D12</f>
        <v>37</v>
      </c>
      <c r="E20" s="66">
        <f>E19+E12</f>
        <v>72050000</v>
      </c>
      <c r="F20" s="66">
        <f>F19+F12</f>
        <v>51373500</v>
      </c>
    </row>
    <row r="21" spans="2:6" ht="18">
      <c r="B21" s="67"/>
      <c r="C21" s="67"/>
      <c r="D21" s="67"/>
      <c r="E21" s="67"/>
      <c r="F21" s="67"/>
    </row>
    <row r="22" spans="2:6" ht="18">
      <c r="B22" s="110" t="s">
        <v>291</v>
      </c>
      <c r="C22" s="110"/>
      <c r="D22" s="110"/>
      <c r="E22" s="110"/>
      <c r="F22" s="110"/>
    </row>
    <row r="23" spans="2:6" ht="21.75" customHeight="1">
      <c r="B23" s="68" t="s">
        <v>12</v>
      </c>
      <c r="C23" s="69" t="s">
        <v>13</v>
      </c>
      <c r="D23" s="69" t="s">
        <v>4</v>
      </c>
      <c r="E23" s="69" t="s">
        <v>22</v>
      </c>
      <c r="F23" s="69" t="s">
        <v>23</v>
      </c>
    </row>
    <row r="24" spans="2:6" ht="21.75" customHeight="1">
      <c r="B24" s="111" t="s">
        <v>24</v>
      </c>
      <c r="C24" s="112"/>
      <c r="D24" s="112"/>
      <c r="E24" s="112"/>
      <c r="F24" s="113"/>
    </row>
    <row r="25" spans="2:6" ht="21.75" customHeight="1">
      <c r="B25" s="64" t="s">
        <v>281</v>
      </c>
      <c r="C25" s="65" t="s">
        <v>115</v>
      </c>
      <c r="D25" s="66">
        <v>5</v>
      </c>
      <c r="E25" s="66">
        <v>20000000</v>
      </c>
      <c r="F25" s="66">
        <v>9400000</v>
      </c>
    </row>
    <row r="26" spans="2:6" ht="21.75" customHeight="1">
      <c r="B26" s="114" t="s">
        <v>25</v>
      </c>
      <c r="C26" s="115"/>
      <c r="D26" s="66">
        <f>SUM(D25)</f>
        <v>5</v>
      </c>
      <c r="E26" s="66">
        <f>SUM(E25)</f>
        <v>20000000</v>
      </c>
      <c r="F26" s="66">
        <f>SUM(F25)</f>
        <v>9400000</v>
      </c>
    </row>
    <row r="27" spans="2:6" ht="21.75" customHeight="1">
      <c r="B27" s="111" t="s">
        <v>26</v>
      </c>
      <c r="C27" s="112"/>
      <c r="D27" s="112"/>
      <c r="E27" s="112"/>
      <c r="F27" s="113"/>
    </row>
    <row r="28" spans="2:6" ht="21.75" customHeight="1">
      <c r="B28" s="64" t="s">
        <v>292</v>
      </c>
      <c r="C28" s="65" t="s">
        <v>223</v>
      </c>
      <c r="D28" s="66">
        <v>6</v>
      </c>
      <c r="E28" s="66">
        <v>2800000</v>
      </c>
      <c r="F28" s="66">
        <v>6859500</v>
      </c>
    </row>
    <row r="29" spans="2:6" ht="21.75" customHeight="1">
      <c r="B29" s="108" t="s">
        <v>27</v>
      </c>
      <c r="C29" s="109"/>
      <c r="D29" s="66">
        <f>SUM(D28)</f>
        <v>6</v>
      </c>
      <c r="E29" s="66">
        <f>SUM(E28)</f>
        <v>2800000</v>
      </c>
      <c r="F29" s="66">
        <f>SUM(F28)</f>
        <v>6859500</v>
      </c>
    </row>
    <row r="30" spans="2:6" ht="18">
      <c r="B30" s="108" t="s">
        <v>290</v>
      </c>
      <c r="C30" s="109"/>
      <c r="D30" s="66">
        <f>D29+D26</f>
        <v>11</v>
      </c>
      <c r="E30" s="66">
        <f>E29+E26</f>
        <v>22800000</v>
      </c>
      <c r="F30" s="66">
        <f>F29+F26</f>
        <v>16259500</v>
      </c>
    </row>
  </sheetData>
  <sheetProtection/>
  <mergeCells count="14">
    <mergeCell ref="B1:C1"/>
    <mergeCell ref="B3:D3"/>
    <mergeCell ref="B4:F4"/>
    <mergeCell ref="B6:F6"/>
    <mergeCell ref="B12:C12"/>
    <mergeCell ref="B13:F13"/>
    <mergeCell ref="B29:C29"/>
    <mergeCell ref="B30:C30"/>
    <mergeCell ref="B19:C19"/>
    <mergeCell ref="B20:C20"/>
    <mergeCell ref="B22:F22"/>
    <mergeCell ref="B24:F24"/>
    <mergeCell ref="B26:C26"/>
    <mergeCell ref="B27:F27"/>
  </mergeCells>
  <printOptions/>
  <pageMargins left="0" right="0" top="0" bottom="0" header="0.31496062992126" footer="0.31496062992126"/>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K60"/>
  <sheetViews>
    <sheetView rightToLeft="1" zoomScalePageLayoutView="0" workbookViewId="0" topLeftCell="A1">
      <selection activeCell="B1" sqref="B1:H1"/>
    </sheetView>
  </sheetViews>
  <sheetFormatPr defaultColWidth="9.140625" defaultRowHeight="13.5" customHeight="1"/>
  <cols>
    <col min="1" max="1" width="2.421875" style="18" customWidth="1"/>
    <col min="2" max="2" width="21.421875" style="18" customWidth="1"/>
    <col min="3" max="3" width="10.7109375" style="18" customWidth="1"/>
    <col min="4" max="4" width="12.140625" style="18" customWidth="1"/>
    <col min="5" max="5" width="12.8515625" style="18" customWidth="1"/>
    <col min="6" max="6" width="12.28125" style="18" customWidth="1"/>
    <col min="7" max="8" width="16.57421875" style="18" customWidth="1"/>
    <col min="9" max="16384" width="9.00390625" style="18" customWidth="1"/>
  </cols>
  <sheetData>
    <row r="1" spans="2:10" ht="20.25" customHeight="1">
      <c r="B1" s="124" t="s">
        <v>271</v>
      </c>
      <c r="C1" s="124"/>
      <c r="D1" s="124"/>
      <c r="E1" s="124"/>
      <c r="F1" s="124"/>
      <c r="G1" s="124"/>
      <c r="H1" s="124"/>
      <c r="I1" s="27"/>
      <c r="J1" s="27"/>
    </row>
    <row r="2" spans="2:8" ht="21.75" customHeight="1">
      <c r="B2" s="24" t="s">
        <v>12</v>
      </c>
      <c r="C2" s="25" t="s">
        <v>13</v>
      </c>
      <c r="D2" s="25" t="s">
        <v>228</v>
      </c>
      <c r="E2" s="25" t="s">
        <v>19</v>
      </c>
      <c r="F2" s="24" t="s">
        <v>32</v>
      </c>
      <c r="G2" s="25" t="s">
        <v>33</v>
      </c>
      <c r="H2" s="25" t="s">
        <v>56</v>
      </c>
    </row>
    <row r="3" spans="2:8" ht="15" customHeight="1">
      <c r="B3" s="120" t="s">
        <v>24</v>
      </c>
      <c r="C3" s="120"/>
      <c r="D3" s="120"/>
      <c r="E3" s="120"/>
      <c r="F3" s="120"/>
      <c r="G3" s="120"/>
      <c r="H3" s="120"/>
    </row>
    <row r="4" spans="2:8" ht="15" customHeight="1">
      <c r="B4" s="29" t="s">
        <v>132</v>
      </c>
      <c r="C4" s="29" t="s">
        <v>133</v>
      </c>
      <c r="D4" s="52">
        <v>0.36</v>
      </c>
      <c r="E4" s="30">
        <v>0.36</v>
      </c>
      <c r="F4" s="31" t="s">
        <v>65</v>
      </c>
      <c r="G4" s="26" t="s">
        <v>35</v>
      </c>
      <c r="H4" s="26" t="s">
        <v>35</v>
      </c>
    </row>
    <row r="5" spans="2:8" ht="15" customHeight="1">
      <c r="B5" s="29" t="s">
        <v>88</v>
      </c>
      <c r="C5" s="29" t="s">
        <v>89</v>
      </c>
      <c r="D5" s="52">
        <v>1.09</v>
      </c>
      <c r="E5" s="30">
        <v>1.09</v>
      </c>
      <c r="F5" s="31" t="s">
        <v>65</v>
      </c>
      <c r="G5" s="26" t="s">
        <v>35</v>
      </c>
      <c r="H5" s="26" t="s">
        <v>35</v>
      </c>
    </row>
    <row r="6" spans="2:11" ht="13.5" customHeight="1">
      <c r="B6" s="29" t="s">
        <v>102</v>
      </c>
      <c r="C6" s="29" t="s">
        <v>103</v>
      </c>
      <c r="D6" s="52">
        <v>1</v>
      </c>
      <c r="E6" s="52">
        <v>1</v>
      </c>
      <c r="F6" s="31" t="s">
        <v>65</v>
      </c>
      <c r="G6" s="26" t="s">
        <v>35</v>
      </c>
      <c r="H6" s="26" t="s">
        <v>35</v>
      </c>
      <c r="I6" s="58"/>
      <c r="J6" s="58"/>
      <c r="K6" s="57"/>
    </row>
    <row r="7" spans="2:11" ht="13.5" customHeight="1">
      <c r="B7" s="29" t="s">
        <v>229</v>
      </c>
      <c r="C7" s="29" t="s">
        <v>230</v>
      </c>
      <c r="D7" s="52">
        <v>0.31</v>
      </c>
      <c r="E7" s="52">
        <v>0.31</v>
      </c>
      <c r="F7" s="31" t="s">
        <v>65</v>
      </c>
      <c r="G7" s="26" t="s">
        <v>35</v>
      </c>
      <c r="H7" s="26" t="s">
        <v>35</v>
      </c>
      <c r="I7" s="58"/>
      <c r="J7" s="58"/>
      <c r="K7" s="57"/>
    </row>
    <row r="8" spans="2:11" ht="13.5" customHeight="1">
      <c r="B8" s="29" t="s">
        <v>93</v>
      </c>
      <c r="C8" s="29" t="s">
        <v>94</v>
      </c>
      <c r="D8" s="52">
        <v>0.4</v>
      </c>
      <c r="E8" s="52">
        <v>0.4</v>
      </c>
      <c r="F8" s="31" t="s">
        <v>65</v>
      </c>
      <c r="G8" s="26" t="s">
        <v>35</v>
      </c>
      <c r="H8" s="26" t="s">
        <v>35</v>
      </c>
      <c r="I8" s="58"/>
      <c r="J8" s="58"/>
      <c r="K8" s="57"/>
    </row>
    <row r="9" spans="2:11" ht="13.5" customHeight="1">
      <c r="B9" s="51" t="s">
        <v>160</v>
      </c>
      <c r="C9" s="51" t="s">
        <v>161</v>
      </c>
      <c r="D9" s="52">
        <v>0.9</v>
      </c>
      <c r="E9" s="52">
        <v>0.9</v>
      </c>
      <c r="F9" s="31" t="s">
        <v>65</v>
      </c>
      <c r="G9" s="26" t="s">
        <v>35</v>
      </c>
      <c r="H9" s="26" t="s">
        <v>35</v>
      </c>
      <c r="I9" s="58"/>
      <c r="J9" s="58"/>
      <c r="K9" s="57"/>
    </row>
    <row r="10" spans="2:11" ht="13.5" customHeight="1">
      <c r="B10" s="120" t="s">
        <v>62</v>
      </c>
      <c r="C10" s="120"/>
      <c r="D10" s="120"/>
      <c r="E10" s="120"/>
      <c r="F10" s="120"/>
      <c r="G10" s="120"/>
      <c r="H10" s="120"/>
      <c r="I10" s="58"/>
      <c r="J10" s="58"/>
      <c r="K10" s="57"/>
    </row>
    <row r="11" spans="2:11" ht="13.5" customHeight="1">
      <c r="B11" s="29" t="s">
        <v>220</v>
      </c>
      <c r="C11" s="29" t="s">
        <v>221</v>
      </c>
      <c r="D11" s="52">
        <v>2.7</v>
      </c>
      <c r="E11" s="57">
        <v>2.7</v>
      </c>
      <c r="F11" s="31" t="s">
        <v>65</v>
      </c>
      <c r="G11" s="26" t="s">
        <v>35</v>
      </c>
      <c r="H11" s="26" t="s">
        <v>35</v>
      </c>
      <c r="I11" s="58"/>
      <c r="J11" s="58"/>
      <c r="K11" s="57"/>
    </row>
    <row r="12" spans="2:10" ht="15" customHeight="1">
      <c r="B12" s="120" t="s">
        <v>57</v>
      </c>
      <c r="C12" s="120"/>
      <c r="D12" s="120"/>
      <c r="E12" s="120"/>
      <c r="F12" s="120"/>
      <c r="G12" s="120"/>
      <c r="H12" s="120"/>
      <c r="I12" s="19"/>
      <c r="J12" s="19"/>
    </row>
    <row r="13" spans="2:10" ht="15" customHeight="1">
      <c r="B13" s="29" t="s">
        <v>155</v>
      </c>
      <c r="C13" s="29" t="s">
        <v>156</v>
      </c>
      <c r="D13" s="30">
        <v>0.33</v>
      </c>
      <c r="E13" s="30">
        <v>0.33</v>
      </c>
      <c r="F13" s="31" t="s">
        <v>65</v>
      </c>
      <c r="G13" s="26" t="s">
        <v>35</v>
      </c>
      <c r="H13" s="26" t="s">
        <v>35</v>
      </c>
      <c r="I13" s="19"/>
      <c r="J13" s="19"/>
    </row>
    <row r="14" spans="2:10" ht="15" customHeight="1">
      <c r="B14" s="29" t="s">
        <v>209</v>
      </c>
      <c r="C14" s="29" t="s">
        <v>210</v>
      </c>
      <c r="D14" s="30">
        <v>0.94</v>
      </c>
      <c r="E14" s="30">
        <v>0.94</v>
      </c>
      <c r="F14" s="31" t="s">
        <v>65</v>
      </c>
      <c r="G14" s="26" t="s">
        <v>35</v>
      </c>
      <c r="H14" s="26" t="s">
        <v>35</v>
      </c>
      <c r="I14" s="19"/>
      <c r="J14" s="19"/>
    </row>
    <row r="15" spans="2:10" ht="15" customHeight="1">
      <c r="B15" s="29" t="s">
        <v>245</v>
      </c>
      <c r="C15" s="29" t="s">
        <v>246</v>
      </c>
      <c r="D15" s="52">
        <v>0.52</v>
      </c>
      <c r="E15" s="59">
        <v>0.52</v>
      </c>
      <c r="F15" s="31" t="s">
        <v>65</v>
      </c>
      <c r="G15" s="26" t="s">
        <v>35</v>
      </c>
      <c r="H15" s="26" t="s">
        <v>35</v>
      </c>
      <c r="I15" s="19"/>
      <c r="J15" s="19"/>
    </row>
    <row r="16" spans="2:11" ht="15" customHeight="1">
      <c r="B16" s="120" t="s">
        <v>36</v>
      </c>
      <c r="C16" s="120"/>
      <c r="D16" s="120"/>
      <c r="E16" s="120"/>
      <c r="F16" s="120"/>
      <c r="G16" s="120"/>
      <c r="H16" s="120"/>
      <c r="I16" s="58"/>
      <c r="J16" s="58"/>
      <c r="K16" s="57"/>
    </row>
    <row r="17" spans="2:8" ht="15" customHeight="1">
      <c r="B17" s="29" t="s">
        <v>198</v>
      </c>
      <c r="C17" s="29" t="s">
        <v>199</v>
      </c>
      <c r="D17" s="30">
        <v>0.89</v>
      </c>
      <c r="E17" s="30">
        <v>0.89</v>
      </c>
      <c r="F17" s="31" t="s">
        <v>65</v>
      </c>
      <c r="G17" s="26" t="s">
        <v>35</v>
      </c>
      <c r="H17" s="26" t="s">
        <v>35</v>
      </c>
    </row>
    <row r="18" spans="2:8" ht="15" customHeight="1">
      <c r="B18" s="29" t="s">
        <v>140</v>
      </c>
      <c r="C18" s="29" t="s">
        <v>141</v>
      </c>
      <c r="D18" s="52">
        <v>0.42</v>
      </c>
      <c r="E18" s="59">
        <v>0.42</v>
      </c>
      <c r="F18" s="31" t="s">
        <v>65</v>
      </c>
      <c r="G18" s="26" t="s">
        <v>35</v>
      </c>
      <c r="H18" s="26" t="s">
        <v>35</v>
      </c>
    </row>
    <row r="19" spans="2:8" ht="15" customHeight="1">
      <c r="B19" s="120" t="s">
        <v>26</v>
      </c>
      <c r="C19" s="120"/>
      <c r="D19" s="120"/>
      <c r="E19" s="120"/>
      <c r="F19" s="120"/>
      <c r="G19" s="120"/>
      <c r="H19" s="120"/>
    </row>
    <row r="20" spans="2:8" ht="13.5" customHeight="1">
      <c r="B20" s="29" t="s">
        <v>216</v>
      </c>
      <c r="C20" s="29" t="s">
        <v>217</v>
      </c>
      <c r="D20" s="30">
        <v>0.36</v>
      </c>
      <c r="E20" s="30">
        <v>0.36</v>
      </c>
      <c r="F20" s="31" t="s">
        <v>65</v>
      </c>
      <c r="G20" s="26" t="s">
        <v>35</v>
      </c>
      <c r="H20" s="26" t="s">
        <v>35</v>
      </c>
    </row>
    <row r="21" spans="2:8" ht="13.5" customHeight="1">
      <c r="B21" s="29" t="s">
        <v>134</v>
      </c>
      <c r="C21" s="29" t="s">
        <v>135</v>
      </c>
      <c r="D21" s="52">
        <v>0.59</v>
      </c>
      <c r="E21" s="30">
        <v>0.59</v>
      </c>
      <c r="F21" s="31" t="s">
        <v>65</v>
      </c>
      <c r="G21" s="26" t="s">
        <v>35</v>
      </c>
      <c r="H21" s="26" t="s">
        <v>35</v>
      </c>
    </row>
    <row r="22" spans="2:8" ht="13.5" customHeight="1">
      <c r="B22" s="29" t="s">
        <v>174</v>
      </c>
      <c r="C22" s="29" t="s">
        <v>175</v>
      </c>
      <c r="D22" s="52">
        <v>0.63</v>
      </c>
      <c r="E22" s="30">
        <v>0.63</v>
      </c>
      <c r="F22" s="31" t="s">
        <v>65</v>
      </c>
      <c r="G22" s="26" t="s">
        <v>35</v>
      </c>
      <c r="H22" s="26" t="s">
        <v>35</v>
      </c>
    </row>
    <row r="23" spans="2:8" ht="15" customHeight="1">
      <c r="B23" s="117" t="s">
        <v>30</v>
      </c>
      <c r="C23" s="118"/>
      <c r="D23" s="118"/>
      <c r="E23" s="118"/>
      <c r="F23" s="118"/>
      <c r="G23" s="118"/>
      <c r="H23" s="119"/>
    </row>
    <row r="24" spans="2:8" ht="13.5" customHeight="1">
      <c r="B24" s="29" t="s">
        <v>74</v>
      </c>
      <c r="C24" s="29" t="s">
        <v>75</v>
      </c>
      <c r="D24" s="30">
        <v>1.3</v>
      </c>
      <c r="E24" s="30">
        <v>1.3</v>
      </c>
      <c r="F24" s="31" t="s">
        <v>65</v>
      </c>
      <c r="G24" s="26" t="s">
        <v>35</v>
      </c>
      <c r="H24" s="26" t="s">
        <v>35</v>
      </c>
    </row>
    <row r="25" spans="2:8" ht="13.5" customHeight="1">
      <c r="B25" s="29" t="s">
        <v>118</v>
      </c>
      <c r="C25" s="29" t="s">
        <v>119</v>
      </c>
      <c r="D25" s="30">
        <v>0.55</v>
      </c>
      <c r="E25" s="30">
        <v>0.55</v>
      </c>
      <c r="F25" s="31" t="s">
        <v>65</v>
      </c>
      <c r="G25" s="26" t="s">
        <v>35</v>
      </c>
      <c r="H25" s="26" t="s">
        <v>35</v>
      </c>
    </row>
    <row r="26" spans="2:8" ht="13.5" customHeight="1">
      <c r="B26" s="29" t="s">
        <v>125</v>
      </c>
      <c r="C26" s="29" t="s">
        <v>126</v>
      </c>
      <c r="D26" s="30">
        <v>0.6</v>
      </c>
      <c r="E26" s="30">
        <v>0.6</v>
      </c>
      <c r="F26" s="31" t="s">
        <v>65</v>
      </c>
      <c r="G26" s="26" t="s">
        <v>35</v>
      </c>
      <c r="H26" s="26" t="s">
        <v>35</v>
      </c>
    </row>
    <row r="27" spans="2:8" ht="13.5" customHeight="1">
      <c r="B27" s="29" t="s">
        <v>158</v>
      </c>
      <c r="C27" s="29" t="s">
        <v>159</v>
      </c>
      <c r="D27" s="52">
        <v>6.97</v>
      </c>
      <c r="E27" s="30">
        <v>7.26</v>
      </c>
      <c r="F27" s="31" t="s">
        <v>65</v>
      </c>
      <c r="G27" s="26" t="s">
        <v>35</v>
      </c>
      <c r="H27" s="26" t="s">
        <v>35</v>
      </c>
    </row>
    <row r="28" spans="2:8" ht="13.5" customHeight="1">
      <c r="B28" s="117" t="s">
        <v>31</v>
      </c>
      <c r="C28" s="118"/>
      <c r="D28" s="118"/>
      <c r="E28" s="118"/>
      <c r="F28" s="118"/>
      <c r="G28" s="118"/>
      <c r="H28" s="119"/>
    </row>
    <row r="29" spans="2:8" ht="13.5" customHeight="1">
      <c r="B29" s="29" t="s">
        <v>149</v>
      </c>
      <c r="C29" s="29" t="s">
        <v>150</v>
      </c>
      <c r="D29" s="52">
        <v>17.99</v>
      </c>
      <c r="E29" s="52">
        <v>18</v>
      </c>
      <c r="F29" s="31" t="s">
        <v>65</v>
      </c>
      <c r="G29" s="26" t="s">
        <v>35</v>
      </c>
      <c r="H29" s="26" t="s">
        <v>35</v>
      </c>
    </row>
    <row r="30" spans="2:8" ht="15" customHeight="1">
      <c r="B30" s="117" t="s">
        <v>45</v>
      </c>
      <c r="C30" s="118"/>
      <c r="D30" s="118"/>
      <c r="E30" s="118"/>
      <c r="F30" s="118"/>
      <c r="G30" s="118"/>
      <c r="H30" s="119"/>
    </row>
    <row r="31" spans="2:8" ht="15" customHeight="1">
      <c r="B31" s="29" t="s">
        <v>91</v>
      </c>
      <c r="C31" s="29" t="s">
        <v>92</v>
      </c>
      <c r="D31" s="30">
        <v>1.4</v>
      </c>
      <c r="E31" s="30">
        <v>1.4</v>
      </c>
      <c r="F31" s="31" t="s">
        <v>65</v>
      </c>
      <c r="G31" s="26" t="s">
        <v>35</v>
      </c>
      <c r="H31" s="26" t="s">
        <v>35</v>
      </c>
    </row>
    <row r="32" spans="2:8" ht="15" customHeight="1">
      <c r="B32" s="29" t="s">
        <v>78</v>
      </c>
      <c r="C32" s="29" t="s">
        <v>79</v>
      </c>
      <c r="D32" s="52">
        <v>7.3</v>
      </c>
      <c r="E32" s="30">
        <v>7.3</v>
      </c>
      <c r="F32" s="31" t="s">
        <v>65</v>
      </c>
      <c r="G32" s="26" t="s">
        <v>35</v>
      </c>
      <c r="H32" s="26" t="s">
        <v>35</v>
      </c>
    </row>
    <row r="33" spans="2:8" ht="15" customHeight="1">
      <c r="B33" s="29" t="s">
        <v>176</v>
      </c>
      <c r="C33" s="29" t="s">
        <v>144</v>
      </c>
      <c r="D33" s="30">
        <v>0.54</v>
      </c>
      <c r="E33" s="30">
        <v>0.54</v>
      </c>
      <c r="F33" s="31" t="s">
        <v>65</v>
      </c>
      <c r="G33" s="26" t="s">
        <v>35</v>
      </c>
      <c r="H33" s="26" t="s">
        <v>35</v>
      </c>
    </row>
    <row r="34" spans="2:8" ht="19.5" customHeight="1">
      <c r="B34" s="125" t="s">
        <v>272</v>
      </c>
      <c r="C34" s="125"/>
      <c r="D34" s="125"/>
      <c r="E34" s="125"/>
      <c r="F34" s="125"/>
      <c r="G34" s="125"/>
      <c r="H34" s="125"/>
    </row>
    <row r="35" spans="2:8" ht="18.75" customHeight="1">
      <c r="B35" s="24" t="s">
        <v>12</v>
      </c>
      <c r="C35" s="25" t="s">
        <v>13</v>
      </c>
      <c r="D35" s="25" t="s">
        <v>231</v>
      </c>
      <c r="E35" s="25" t="s">
        <v>19</v>
      </c>
      <c r="F35" s="24" t="s">
        <v>32</v>
      </c>
      <c r="G35" s="25" t="s">
        <v>33</v>
      </c>
      <c r="H35" s="25" t="s">
        <v>34</v>
      </c>
    </row>
    <row r="36" spans="2:8" ht="15" customHeight="1">
      <c r="B36" s="117" t="s">
        <v>24</v>
      </c>
      <c r="C36" s="118"/>
      <c r="D36" s="118"/>
      <c r="E36" s="118"/>
      <c r="F36" s="118"/>
      <c r="G36" s="118"/>
      <c r="H36" s="119"/>
    </row>
    <row r="37" spans="2:8" ht="15" customHeight="1">
      <c r="B37" s="29" t="s">
        <v>186</v>
      </c>
      <c r="C37" s="29" t="s">
        <v>187</v>
      </c>
      <c r="D37" s="30">
        <v>0.7</v>
      </c>
      <c r="E37" s="30">
        <v>0.7</v>
      </c>
      <c r="F37" s="31" t="s">
        <v>65</v>
      </c>
      <c r="G37" s="26" t="s">
        <v>35</v>
      </c>
      <c r="H37" s="26" t="s">
        <v>35</v>
      </c>
    </row>
    <row r="38" spans="2:8" ht="13.5" customHeight="1">
      <c r="B38" s="121" t="s">
        <v>57</v>
      </c>
      <c r="C38" s="122"/>
      <c r="D38" s="122"/>
      <c r="E38" s="122"/>
      <c r="F38" s="122"/>
      <c r="G38" s="122"/>
      <c r="H38" s="123"/>
    </row>
    <row r="39" spans="2:8" ht="15" customHeight="1">
      <c r="B39" s="29" t="s">
        <v>41</v>
      </c>
      <c r="C39" s="29" t="s">
        <v>40</v>
      </c>
      <c r="D39" s="30">
        <v>0.64</v>
      </c>
      <c r="E39" s="30">
        <v>0.64</v>
      </c>
      <c r="F39" s="31" t="s">
        <v>65</v>
      </c>
      <c r="G39" s="26" t="s">
        <v>35</v>
      </c>
      <c r="H39" s="26" t="s">
        <v>35</v>
      </c>
    </row>
    <row r="40" spans="2:8" ht="15" customHeight="1">
      <c r="B40" s="120" t="s">
        <v>36</v>
      </c>
      <c r="C40" s="120"/>
      <c r="D40" s="120"/>
      <c r="E40" s="120"/>
      <c r="F40" s="120"/>
      <c r="G40" s="120"/>
      <c r="H40" s="120"/>
    </row>
    <row r="41" spans="2:8" ht="13.5" customHeight="1">
      <c r="B41" s="29" t="s">
        <v>131</v>
      </c>
      <c r="C41" s="29" t="s">
        <v>122</v>
      </c>
      <c r="D41" s="30">
        <v>1</v>
      </c>
      <c r="E41" s="30">
        <v>1</v>
      </c>
      <c r="F41" s="31" t="s">
        <v>65</v>
      </c>
      <c r="G41" s="26" t="s">
        <v>35</v>
      </c>
      <c r="H41" s="26" t="s">
        <v>35</v>
      </c>
    </row>
    <row r="42" spans="2:8" ht="13.5" customHeight="1">
      <c r="B42" s="29" t="s">
        <v>171</v>
      </c>
      <c r="C42" s="29" t="s">
        <v>172</v>
      </c>
      <c r="D42" s="30">
        <v>0.19</v>
      </c>
      <c r="E42" s="30">
        <v>0.2</v>
      </c>
      <c r="F42" s="31" t="s">
        <v>65</v>
      </c>
      <c r="G42" s="26" t="s">
        <v>35</v>
      </c>
      <c r="H42" s="26" t="s">
        <v>35</v>
      </c>
    </row>
    <row r="43" spans="2:8" ht="13.5" customHeight="1">
      <c r="B43" s="29" t="s">
        <v>151</v>
      </c>
      <c r="C43" s="29" t="s">
        <v>152</v>
      </c>
      <c r="D43" s="30">
        <v>0.72</v>
      </c>
      <c r="E43" s="30">
        <v>0.72</v>
      </c>
      <c r="F43" s="31" t="s">
        <v>65</v>
      </c>
      <c r="G43" s="26" t="s">
        <v>35</v>
      </c>
      <c r="H43" s="26" t="s">
        <v>35</v>
      </c>
    </row>
    <row r="44" spans="2:8" ht="13.5" customHeight="1">
      <c r="B44" s="29" t="s">
        <v>60</v>
      </c>
      <c r="C44" s="29" t="s">
        <v>61</v>
      </c>
      <c r="D44" s="52">
        <v>1.4</v>
      </c>
      <c r="E44" s="30">
        <v>1.4</v>
      </c>
      <c r="F44" s="31" t="s">
        <v>65</v>
      </c>
      <c r="G44" s="26" t="s">
        <v>35</v>
      </c>
      <c r="H44" s="26" t="s">
        <v>35</v>
      </c>
    </row>
    <row r="45" spans="2:8" ht="13.5" customHeight="1">
      <c r="B45" s="120" t="s">
        <v>46</v>
      </c>
      <c r="C45" s="120"/>
      <c r="D45" s="120"/>
      <c r="E45" s="120"/>
      <c r="F45" s="120"/>
      <c r="G45" s="120"/>
      <c r="H45" s="120"/>
    </row>
    <row r="46" spans="2:8" ht="13.5" customHeight="1">
      <c r="B46" s="29" t="s">
        <v>54</v>
      </c>
      <c r="C46" s="29" t="s">
        <v>55</v>
      </c>
      <c r="D46" s="30" t="s">
        <v>49</v>
      </c>
      <c r="E46" s="30" t="s">
        <v>49</v>
      </c>
      <c r="F46" s="31" t="s">
        <v>65</v>
      </c>
      <c r="G46" s="26" t="s">
        <v>35</v>
      </c>
      <c r="H46" s="26" t="s">
        <v>35</v>
      </c>
    </row>
    <row r="47" spans="2:8" ht="13.5" customHeight="1">
      <c r="B47" s="29" t="s">
        <v>112</v>
      </c>
      <c r="C47" s="29" t="s">
        <v>113</v>
      </c>
      <c r="D47" s="30" t="s">
        <v>49</v>
      </c>
      <c r="E47" s="30" t="s">
        <v>49</v>
      </c>
      <c r="F47" s="31" t="s">
        <v>65</v>
      </c>
      <c r="G47" s="26" t="s">
        <v>35</v>
      </c>
      <c r="H47" s="26" t="s">
        <v>35</v>
      </c>
    </row>
    <row r="48" spans="2:8" ht="13.5" customHeight="1">
      <c r="B48" s="29" t="s">
        <v>116</v>
      </c>
      <c r="C48" s="29" t="s">
        <v>117</v>
      </c>
      <c r="D48" s="30" t="s">
        <v>49</v>
      </c>
      <c r="E48" s="30" t="s">
        <v>49</v>
      </c>
      <c r="F48" s="31" t="s">
        <v>65</v>
      </c>
      <c r="G48" s="26" t="s">
        <v>35</v>
      </c>
      <c r="H48" s="26" t="s">
        <v>35</v>
      </c>
    </row>
    <row r="49" spans="2:8" ht="13.5" customHeight="1">
      <c r="B49" s="29" t="s">
        <v>99</v>
      </c>
      <c r="C49" s="29" t="s">
        <v>100</v>
      </c>
      <c r="D49" s="30">
        <v>1</v>
      </c>
      <c r="E49" s="30">
        <v>1</v>
      </c>
      <c r="F49" s="31" t="s">
        <v>65</v>
      </c>
      <c r="G49" s="26" t="s">
        <v>35</v>
      </c>
      <c r="H49" s="26" t="s">
        <v>35</v>
      </c>
    </row>
    <row r="50" spans="2:8" ht="13.5" customHeight="1">
      <c r="B50" s="29" t="s">
        <v>145</v>
      </c>
      <c r="C50" s="29" t="s">
        <v>146</v>
      </c>
      <c r="D50" s="30" t="s">
        <v>49</v>
      </c>
      <c r="E50" s="30" t="s">
        <v>49</v>
      </c>
      <c r="F50" s="31" t="s">
        <v>65</v>
      </c>
      <c r="G50" s="26" t="s">
        <v>35</v>
      </c>
      <c r="H50" s="26" t="s">
        <v>35</v>
      </c>
    </row>
    <row r="51" spans="2:8" ht="13.5" customHeight="1">
      <c r="B51" s="29" t="s">
        <v>162</v>
      </c>
      <c r="C51" s="29" t="s">
        <v>164</v>
      </c>
      <c r="D51" s="30" t="s">
        <v>49</v>
      </c>
      <c r="E51" s="30" t="s">
        <v>49</v>
      </c>
      <c r="F51" s="31" t="s">
        <v>65</v>
      </c>
      <c r="G51" s="26" t="s">
        <v>35</v>
      </c>
      <c r="H51" s="26" t="s">
        <v>35</v>
      </c>
    </row>
    <row r="52" spans="2:8" ht="13.5" customHeight="1">
      <c r="B52" s="29" t="s">
        <v>163</v>
      </c>
      <c r="C52" s="29" t="s">
        <v>165</v>
      </c>
      <c r="D52" s="30" t="s">
        <v>49</v>
      </c>
      <c r="E52" s="30" t="s">
        <v>49</v>
      </c>
      <c r="F52" s="31" t="s">
        <v>65</v>
      </c>
      <c r="G52" s="26" t="s">
        <v>35</v>
      </c>
      <c r="H52" s="26" t="s">
        <v>35</v>
      </c>
    </row>
    <row r="53" spans="2:8" ht="13.5" customHeight="1">
      <c r="B53" s="29" t="s">
        <v>47</v>
      </c>
      <c r="C53" s="29" t="s">
        <v>48</v>
      </c>
      <c r="D53" s="30">
        <v>2.55</v>
      </c>
      <c r="E53" s="30">
        <v>2.55</v>
      </c>
      <c r="F53" s="31" t="s">
        <v>65</v>
      </c>
      <c r="G53" s="26" t="s">
        <v>35</v>
      </c>
      <c r="H53" s="26" t="s">
        <v>35</v>
      </c>
    </row>
    <row r="54" spans="2:8" ht="13.5" customHeight="1">
      <c r="B54" s="29" t="s">
        <v>233</v>
      </c>
      <c r="C54" s="29" t="s">
        <v>234</v>
      </c>
      <c r="D54" s="30" t="s">
        <v>49</v>
      </c>
      <c r="E54" s="30" t="s">
        <v>49</v>
      </c>
      <c r="F54" s="31" t="s">
        <v>65</v>
      </c>
      <c r="G54" s="26" t="s">
        <v>35</v>
      </c>
      <c r="H54" s="26" t="s">
        <v>35</v>
      </c>
    </row>
    <row r="55" spans="2:8" ht="15" customHeight="1">
      <c r="B55" s="120" t="s">
        <v>26</v>
      </c>
      <c r="C55" s="120"/>
      <c r="D55" s="120"/>
      <c r="E55" s="120"/>
      <c r="F55" s="120"/>
      <c r="G55" s="120"/>
      <c r="H55" s="120"/>
    </row>
    <row r="56" spans="2:8" ht="12" customHeight="1">
      <c r="B56" s="29" t="s">
        <v>104</v>
      </c>
      <c r="C56" s="29" t="s">
        <v>105</v>
      </c>
      <c r="D56" s="30">
        <v>0.45</v>
      </c>
      <c r="E56" s="30">
        <v>0.45</v>
      </c>
      <c r="F56" s="31" t="s">
        <v>65</v>
      </c>
      <c r="G56" s="26" t="s">
        <v>35</v>
      </c>
      <c r="H56" s="26" t="s">
        <v>35</v>
      </c>
    </row>
    <row r="57" spans="2:8" ht="10.5" customHeight="1">
      <c r="B57" s="120" t="s">
        <v>30</v>
      </c>
      <c r="C57" s="120"/>
      <c r="D57" s="120"/>
      <c r="E57" s="120"/>
      <c r="F57" s="120"/>
      <c r="G57" s="120"/>
      <c r="H57" s="120"/>
    </row>
    <row r="58" spans="2:8" ht="15" customHeight="1">
      <c r="B58" s="29" t="s">
        <v>53</v>
      </c>
      <c r="C58" s="29" t="s">
        <v>52</v>
      </c>
      <c r="D58" s="30">
        <v>70</v>
      </c>
      <c r="E58" s="30">
        <v>70</v>
      </c>
      <c r="F58" s="31" t="s">
        <v>65</v>
      </c>
      <c r="G58" s="26" t="s">
        <v>35</v>
      </c>
      <c r="H58" s="26" t="s">
        <v>35</v>
      </c>
    </row>
    <row r="59" spans="2:8" ht="13.5" customHeight="1">
      <c r="B59" s="120" t="s">
        <v>31</v>
      </c>
      <c r="C59" s="120"/>
      <c r="D59" s="120"/>
      <c r="E59" s="120"/>
      <c r="F59" s="120"/>
      <c r="G59" s="120"/>
      <c r="H59" s="120"/>
    </row>
    <row r="60" spans="2:8" ht="13.5" customHeight="1">
      <c r="B60" s="29" t="s">
        <v>184</v>
      </c>
      <c r="C60" s="29" t="s">
        <v>185</v>
      </c>
      <c r="D60" s="52">
        <v>4.49</v>
      </c>
      <c r="E60" s="52">
        <v>4.49</v>
      </c>
      <c r="F60" s="31" t="s">
        <v>65</v>
      </c>
      <c r="G60" s="26" t="s">
        <v>35</v>
      </c>
      <c r="H60" s="26" t="s">
        <v>35</v>
      </c>
    </row>
  </sheetData>
  <sheetProtection/>
  <mergeCells count="17">
    <mergeCell ref="B59:H59"/>
    <mergeCell ref="B10:H10"/>
    <mergeCell ref="B1:H1"/>
    <mergeCell ref="B3:H3"/>
    <mergeCell ref="B34:H34"/>
    <mergeCell ref="B23:H23"/>
    <mergeCell ref="B16:H16"/>
    <mergeCell ref="B12:H12"/>
    <mergeCell ref="B19:H19"/>
    <mergeCell ref="B28:H28"/>
    <mergeCell ref="B30:H30"/>
    <mergeCell ref="B36:H36"/>
    <mergeCell ref="B45:H45"/>
    <mergeCell ref="B38:H38"/>
    <mergeCell ref="B40:H40"/>
    <mergeCell ref="B57:H57"/>
    <mergeCell ref="B55:H55"/>
  </mergeCells>
  <printOptions/>
  <pageMargins left="0" right="0" top="0" bottom="0" header="0.31496062992126" footer="0.31496062992126"/>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2:F16"/>
  <sheetViews>
    <sheetView rightToLeft="1" zoomScalePageLayoutView="0" workbookViewId="0" topLeftCell="A1">
      <selection activeCell="A2" sqref="A2:F2"/>
    </sheetView>
  </sheetViews>
  <sheetFormatPr defaultColWidth="9.140625" defaultRowHeight="15"/>
  <cols>
    <col min="1" max="1" width="22.57421875" style="7" customWidth="1"/>
    <col min="2" max="2" width="10.57421875" style="7" customWidth="1"/>
    <col min="3" max="3" width="9.421875" style="7" customWidth="1"/>
    <col min="4" max="4" width="14.57421875" style="7" customWidth="1"/>
    <col min="5" max="5" width="12.7109375" style="7" customWidth="1"/>
    <col min="6" max="6" width="36.57421875" style="7" customWidth="1"/>
    <col min="7" max="16384" width="9.00390625" style="7" customWidth="1"/>
  </cols>
  <sheetData>
    <row r="2" spans="1:6" ht="37.5" customHeight="1">
      <c r="A2" s="127" t="s">
        <v>273</v>
      </c>
      <c r="B2" s="127"/>
      <c r="C2" s="127"/>
      <c r="D2" s="127"/>
      <c r="E2" s="127"/>
      <c r="F2" s="127"/>
    </row>
    <row r="3" spans="1:6" ht="70.5" customHeight="1">
      <c r="A3" s="28" t="s">
        <v>37</v>
      </c>
      <c r="B3" s="126" t="s">
        <v>200</v>
      </c>
      <c r="C3" s="126"/>
      <c r="D3" s="126"/>
      <c r="E3" s="126"/>
      <c r="F3" s="126"/>
    </row>
    <row r="4" spans="1:6" ht="66.75" customHeight="1">
      <c r="A4" s="28" t="s">
        <v>188</v>
      </c>
      <c r="B4" s="126" t="s">
        <v>201</v>
      </c>
      <c r="C4" s="126"/>
      <c r="D4" s="126"/>
      <c r="E4" s="126"/>
      <c r="F4" s="126"/>
    </row>
    <row r="5" spans="1:6" ht="50.25" customHeight="1">
      <c r="A5" s="28" t="s">
        <v>84</v>
      </c>
      <c r="B5" s="126" t="s">
        <v>202</v>
      </c>
      <c r="C5" s="126"/>
      <c r="D5" s="126"/>
      <c r="E5" s="126"/>
      <c r="F5" s="126"/>
    </row>
    <row r="6" spans="1:6" ht="48.75" customHeight="1">
      <c r="A6" s="28" t="s">
        <v>83</v>
      </c>
      <c r="B6" s="126" t="s">
        <v>203</v>
      </c>
      <c r="C6" s="126"/>
      <c r="D6" s="126"/>
      <c r="E6" s="126"/>
      <c r="F6" s="126"/>
    </row>
    <row r="7" spans="1:6" ht="53.25" customHeight="1">
      <c r="A7" s="28" t="s">
        <v>85</v>
      </c>
      <c r="B7" s="126" t="s">
        <v>204</v>
      </c>
      <c r="C7" s="126"/>
      <c r="D7" s="126"/>
      <c r="E7" s="126"/>
      <c r="F7" s="126"/>
    </row>
    <row r="8" spans="1:6" ht="32.25" customHeight="1">
      <c r="A8" s="28" t="s">
        <v>82</v>
      </c>
      <c r="B8" s="126" t="s">
        <v>205</v>
      </c>
      <c r="C8" s="126"/>
      <c r="D8" s="126"/>
      <c r="E8" s="126"/>
      <c r="F8" s="126"/>
    </row>
    <row r="9" spans="1:6" ht="33.75" customHeight="1">
      <c r="A9" s="28" t="s">
        <v>80</v>
      </c>
      <c r="B9" s="126" t="s">
        <v>206</v>
      </c>
      <c r="C9" s="126"/>
      <c r="D9" s="126"/>
      <c r="E9" s="126"/>
      <c r="F9" s="126"/>
    </row>
    <row r="10" spans="1:6" ht="33.75" customHeight="1">
      <c r="A10" s="28" t="s">
        <v>81</v>
      </c>
      <c r="B10" s="126" t="s">
        <v>207</v>
      </c>
      <c r="C10" s="126"/>
      <c r="D10" s="126"/>
      <c r="E10" s="126"/>
      <c r="F10" s="126"/>
    </row>
    <row r="11" spans="1:6" ht="36.75" customHeight="1">
      <c r="A11" s="56" t="s">
        <v>189</v>
      </c>
      <c r="B11" s="126" t="s">
        <v>227</v>
      </c>
      <c r="C11" s="126"/>
      <c r="D11" s="126"/>
      <c r="E11" s="126"/>
      <c r="F11" s="126"/>
    </row>
    <row r="12" spans="1:6" ht="30.75" customHeight="1">
      <c r="A12" s="28" t="s">
        <v>101</v>
      </c>
      <c r="B12" s="126" t="s">
        <v>208</v>
      </c>
      <c r="C12" s="126"/>
      <c r="D12" s="126"/>
      <c r="E12" s="126"/>
      <c r="F12" s="126"/>
    </row>
    <row r="13" spans="1:6" ht="81.75" customHeight="1">
      <c r="A13" s="28" t="s">
        <v>170</v>
      </c>
      <c r="B13" s="126" t="s">
        <v>211</v>
      </c>
      <c r="C13" s="126"/>
      <c r="D13" s="126"/>
      <c r="E13" s="126"/>
      <c r="F13" s="126"/>
    </row>
    <row r="14" spans="1:6" ht="66" customHeight="1">
      <c r="A14" s="28" t="s">
        <v>197</v>
      </c>
      <c r="B14" s="126" t="s">
        <v>212</v>
      </c>
      <c r="C14" s="126"/>
      <c r="D14" s="126"/>
      <c r="E14" s="126"/>
      <c r="F14" s="126"/>
    </row>
    <row r="15" spans="1:6" ht="74.25" customHeight="1">
      <c r="A15" s="28" t="s">
        <v>196</v>
      </c>
      <c r="B15" s="126" t="s">
        <v>213</v>
      </c>
      <c r="C15" s="126"/>
      <c r="D15" s="126"/>
      <c r="E15" s="126"/>
      <c r="F15" s="126"/>
    </row>
    <row r="16" spans="1:6" ht="85.5" customHeight="1">
      <c r="A16" s="13" t="s">
        <v>190</v>
      </c>
      <c r="B16" s="126" t="s">
        <v>232</v>
      </c>
      <c r="C16" s="126"/>
      <c r="D16" s="126"/>
      <c r="E16" s="126"/>
      <c r="F16" s="126"/>
    </row>
    <row r="17" ht="80.25" customHeight="1"/>
  </sheetData>
  <sheetProtection/>
  <mergeCells count="15">
    <mergeCell ref="A2:F2"/>
    <mergeCell ref="B7:F7"/>
    <mergeCell ref="B4:F4"/>
    <mergeCell ref="B6:F6"/>
    <mergeCell ref="B5:F5"/>
    <mergeCell ref="B3:F3"/>
    <mergeCell ref="B16:F16"/>
    <mergeCell ref="B10:F10"/>
    <mergeCell ref="B8:F8"/>
    <mergeCell ref="B9:F9"/>
    <mergeCell ref="B12:F12"/>
    <mergeCell ref="B11:F11"/>
    <mergeCell ref="B13:F13"/>
    <mergeCell ref="B14:F14"/>
    <mergeCell ref="B15:F15"/>
  </mergeCells>
  <printOptions/>
  <pageMargins left="0" right="0" top="0" bottom="0" header="0.31496062992126" footer="0.31496062992126"/>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C1:F15"/>
  <sheetViews>
    <sheetView rightToLeft="1" zoomScalePageLayoutView="0" workbookViewId="0" topLeftCell="B1">
      <selection activeCell="C1" sqref="C1:D1"/>
    </sheetView>
  </sheetViews>
  <sheetFormatPr defaultColWidth="9.140625" defaultRowHeight="15"/>
  <cols>
    <col min="1" max="1" width="2.7109375" style="8" hidden="1" customWidth="1"/>
    <col min="2" max="2" width="0.9921875" style="8" customWidth="1"/>
    <col min="3" max="3" width="19.57421875" style="8" customWidth="1"/>
    <col min="4" max="4" width="85.00390625" style="8" customWidth="1"/>
    <col min="5" max="5" width="0.42578125" style="8" hidden="1" customWidth="1"/>
    <col min="6" max="6" width="1.28515625" style="8" hidden="1" customWidth="1"/>
    <col min="7" max="16384" width="9.00390625" style="8" customWidth="1"/>
  </cols>
  <sheetData>
    <row r="1" spans="3:4" s="12" customFormat="1" ht="39.75" customHeight="1">
      <c r="C1" s="130" t="s">
        <v>274</v>
      </c>
      <c r="D1" s="130"/>
    </row>
    <row r="2" spans="3:4" s="22" customFormat="1" ht="33" customHeight="1">
      <c r="C2" s="128" t="s">
        <v>50</v>
      </c>
      <c r="D2" s="129"/>
    </row>
    <row r="3" spans="3:4" s="22" customFormat="1" ht="35.25" customHeight="1">
      <c r="C3" s="28" t="s">
        <v>237</v>
      </c>
      <c r="D3" s="21" t="s">
        <v>261</v>
      </c>
    </row>
    <row r="4" spans="3:4" s="22" customFormat="1" ht="38.25" customHeight="1">
      <c r="C4" s="28" t="s">
        <v>244</v>
      </c>
      <c r="D4" s="21" t="s">
        <v>243</v>
      </c>
    </row>
    <row r="5" spans="3:4" s="22" customFormat="1" ht="78" customHeight="1">
      <c r="C5" s="28" t="s">
        <v>268</v>
      </c>
      <c r="D5" s="21" t="s">
        <v>275</v>
      </c>
    </row>
    <row r="6" spans="3:4" s="22" customFormat="1" ht="64.5" customHeight="1">
      <c r="C6" s="28" t="s">
        <v>250</v>
      </c>
      <c r="D6" s="21" t="s">
        <v>251</v>
      </c>
    </row>
    <row r="7" spans="3:4" s="22" customFormat="1" ht="64.5" customHeight="1">
      <c r="C7" s="28" t="s">
        <v>265</v>
      </c>
      <c r="D7" s="21" t="s">
        <v>267</v>
      </c>
    </row>
    <row r="8" spans="3:4" s="22" customFormat="1" ht="51" customHeight="1">
      <c r="C8" s="28" t="s">
        <v>258</v>
      </c>
      <c r="D8" s="21" t="s">
        <v>259</v>
      </c>
    </row>
    <row r="9" spans="3:4" s="22" customFormat="1" ht="53.25" customHeight="1">
      <c r="C9" s="28" t="s">
        <v>252</v>
      </c>
      <c r="D9" s="21" t="s">
        <v>254</v>
      </c>
    </row>
    <row r="10" spans="3:6" s="23" customFormat="1" ht="36" customHeight="1">
      <c r="C10" s="128" t="s">
        <v>191</v>
      </c>
      <c r="D10" s="129"/>
      <c r="F10" s="16"/>
    </row>
    <row r="11" spans="3:6" s="16" customFormat="1" ht="90" customHeight="1">
      <c r="C11" s="28" t="s">
        <v>224</v>
      </c>
      <c r="D11" s="21" t="s">
        <v>241</v>
      </c>
      <c r="F11" s="14"/>
    </row>
    <row r="12" spans="3:6" s="16" customFormat="1" ht="64.5" customHeight="1">
      <c r="C12" s="28" t="s">
        <v>247</v>
      </c>
      <c r="D12" s="21" t="s">
        <v>262</v>
      </c>
      <c r="F12" s="14"/>
    </row>
    <row r="13" spans="3:4" s="14" customFormat="1" ht="33.75" customHeight="1">
      <c r="C13" s="128" t="s">
        <v>192</v>
      </c>
      <c r="D13" s="129"/>
    </row>
    <row r="14" spans="3:4" s="15" customFormat="1" ht="46.5" customHeight="1">
      <c r="C14" s="13" t="s">
        <v>95</v>
      </c>
      <c r="D14" s="21" t="s">
        <v>173</v>
      </c>
    </row>
    <row r="15" spans="3:4" s="15" customFormat="1" ht="48" customHeight="1">
      <c r="C15" s="13" t="s">
        <v>42</v>
      </c>
      <c r="D15" s="21" t="s">
        <v>193</v>
      </c>
    </row>
  </sheetData>
  <sheetProtection/>
  <mergeCells count="4">
    <mergeCell ref="C13:D13"/>
    <mergeCell ref="C1:D1"/>
    <mergeCell ref="C2:D2"/>
    <mergeCell ref="C10:D10"/>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2011-07-03T10:50:49Z</cp:lastPrinted>
  <dcterms:created xsi:type="dcterms:W3CDTF">2012-01-03T06:41:25Z</dcterms:created>
  <dcterms:modified xsi:type="dcterms:W3CDTF">2016-07-04T02:55:35Z</dcterms:modified>
  <cp:category/>
  <cp:version/>
  <cp:contentType/>
  <cp:contentStatus/>
</cp:coreProperties>
</file>